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ΔΙΕΥΘΥΝΣΗ Π.Ε. ΦΘΙΩΤΙΔΑΣ_Μοριοδ" sheetId="1" r:id="rId1"/>
  </sheets>
  <definedNames/>
  <calcPr fullCalcOnLoad="1"/>
</workbook>
</file>

<file path=xl/sharedStrings.xml><?xml version="1.0" encoding="utf-8"?>
<sst xmlns="http://schemas.openxmlformats.org/spreadsheetml/2006/main" count="623" uniqueCount="385">
  <si>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</si>
  <si>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</si>
  <si>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</si>
  <si>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</si>
  <si>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</si>
  <si>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</si>
  <si>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</si>
  <si>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</si>
  <si>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</si>
  <si>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</si>
  <si>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</si>
  <si>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</si>
  <si>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</si>
  <si>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</si>
  <si>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</si>
  <si>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</si>
  <si>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</si>
  <si>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</si>
  <si>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</si>
  <si>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</si>
  <si>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</si>
  <si>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</si>
  <si>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</si>
  <si>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</si>
  <si>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</si>
  <si>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</si>
  <si>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</si>
  <si>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</si>
  <si>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</si>
  <si>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</si>
  <si>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</si>
  <si>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</si>
  <si>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</si>
  <si>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</si>
  <si>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</si>
  <si>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</si>
  <si>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</si>
  <si>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</si>
  <si>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</si>
  <si>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</si>
  <si>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</si>
  <si>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</si>
  <si>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</si>
  <si>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</si>
  <si>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</si>
  <si>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</si>
  <si>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</si>
  <si>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</si>
  <si>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</si>
  <si>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</si>
  <si>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</si>
  <si>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</si>
  <si>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</si>
  <si>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</si>
  <si>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</si>
  <si>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</si>
  <si>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</si>
  <si>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</si>
  <si>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</si>
  <si>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</si>
  <si>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</si>
  <si>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</si>
  <si>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</si>
  <si>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</si>
  <si>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</si>
  <si>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</si>
  <si>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</si>
  <si>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</si>
  <si>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</si>
  <si>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</si>
  <si>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</si>
  <si>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</si>
  <si>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</si>
  <si>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</si>
  <si>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</si>
  <si>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</si>
  <si>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</si>
  <si>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</si>
  <si>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</si>
  <si>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</si>
  <si>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</si>
  <si>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</si>
  <si>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</si>
  <si>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</si>
  <si>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</si>
  <si>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</si>
  <si>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</si>
  <si>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</si>
  <si>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</si>
  <si>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</si>
  <si>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</si>
  <si>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</si>
  <si>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</si>
  <si>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</si>
  <si>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</si>
  <si>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</si>
  <si>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</si>
  <si>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</si>
  <si>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</si>
  <si>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</si>
  <si>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</si>
  <si>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</si>
  <si>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</si>
  <si>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</si>
  <si>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</si>
  <si>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</si>
  <si>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</si>
  <si>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</si>
  <si>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</si>
  <si>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</si>
  <si>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</si>
  <si>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</si>
  <si>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</si>
  <si>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</si>
  <si>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</si>
  <si>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</si>
  <si>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</si>
  <si>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</si>
  <si>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</si>
  <si>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</si>
  <si>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</si>
  <si>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</si>
  <si>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</si>
  <si>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</si>
  <si>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</si>
  <si>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</si>
  <si>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</si>
  <si>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</si>
  <si>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</si>
  <si>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</si>
  <si>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</si>
  <si>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102803016.1</t>
  </si>
  <si>
    <t>581548</t>
  </si>
  <si>
    <t>ΑΚΡΙΒΟΣ ΘΕΜΙΣΤΟΚΛΗΣ</t>
  </si>
  <si>
    <t>ΠΕ70</t>
  </si>
  <si>
    <t>Α/ΘΜΙΑ</t>
  </si>
  <si>
    <t>ΔΙΕΥΘΥΝΣΗ Π.Ε. ΦΘΙΩΤΙΔΑΣ</t>
  </si>
  <si>
    <t>152821003.2</t>
  </si>
  <si>
    <t>568705</t>
  </si>
  <si>
    <t>179004011.1</t>
  </si>
  <si>
    <t>620853</t>
  </si>
  <si>
    <t>ΑΝΔΡΕΑΔΗ ΑΓΓΕΛΙΚΗ</t>
  </si>
  <si>
    <t>146152003.1</t>
  </si>
  <si>
    <t>580828</t>
  </si>
  <si>
    <t>ΑΝΤΩΝΙΟΥ ΠΑΝΑΓΙΩΤΑ</t>
  </si>
  <si>
    <t>121054000.1</t>
  </si>
  <si>
    <t>579834</t>
  </si>
  <si>
    <t>ΑΠΟΣΤΟΛΟΠΟΥΛΟΣ  ΓΡΗΓΟΡIΟΣ</t>
  </si>
  <si>
    <t>161375006.1</t>
  </si>
  <si>
    <t>603049</t>
  </si>
  <si>
    <t>ΠΕ60</t>
  </si>
  <si>
    <t>172215004.1</t>
  </si>
  <si>
    <t>591377</t>
  </si>
  <si>
    <t>ΒΡΑΝΤΖΑ ΚΩΝΣΤΑΝΤΙΝΙΑ</t>
  </si>
  <si>
    <t>186729014.1</t>
  </si>
  <si>
    <t>566263</t>
  </si>
  <si>
    <t>ΓΕΡΟΘΑΝΑΣΗ ΒΑΣΙΛΙΚΗ</t>
  </si>
  <si>
    <t>104348000.1</t>
  </si>
  <si>
    <t>700702</t>
  </si>
  <si>
    <t>ΓΕΩΡΓΑΚΟΠΟΥΛΟΣ ΔΗΜΗΤΡΙΟΣ</t>
  </si>
  <si>
    <t>110929002.1</t>
  </si>
  <si>
    <t>593638</t>
  </si>
  <si>
    <t>ΓΚΟΡΤΣΑΛΗΣ ΧΡΗΣΤΟΣ</t>
  </si>
  <si>
    <t>189020011.1</t>
  </si>
  <si>
    <t>200789</t>
  </si>
  <si>
    <t>ΠΕ86</t>
  </si>
  <si>
    <t>161682014.1</t>
  </si>
  <si>
    <t>596051</t>
  </si>
  <si>
    <t>155733012.1</t>
  </si>
  <si>
    <t>200325</t>
  </si>
  <si>
    <t>ΔΡΟΣΟΣ ΒΑΣΙΛΕΙΟΣ</t>
  </si>
  <si>
    <t>138200000.1</t>
  </si>
  <si>
    <t>555397</t>
  </si>
  <si>
    <t>ΕΥΑΓΓΕΛΟΠΟΥΛΟΥ ΤΣΕΛΗ ΑΝΑΣΤΑΣΙΑ</t>
  </si>
  <si>
    <t>198635007.1</t>
  </si>
  <si>
    <t>208064</t>
  </si>
  <si>
    <t>ΖΑΛΑΒΡΑΣ ΑΘΑΝΑΣΙΟΣ</t>
  </si>
  <si>
    <t>ΠΕ11</t>
  </si>
  <si>
    <t>199374003.1</t>
  </si>
  <si>
    <t>598264</t>
  </si>
  <si>
    <t>ΖΑΡΚΑΔΟΥΛΑΣ ΠΑΡΑΣΚΕΥΑΣ</t>
  </si>
  <si>
    <t>150005000.1</t>
  </si>
  <si>
    <t>612620</t>
  </si>
  <si>
    <t xml:space="preserve">ΖΑΧΑΡΗΣ ΓΕΩΡΓΙΟΣ </t>
  </si>
  <si>
    <t>180873002.1</t>
  </si>
  <si>
    <t>589235</t>
  </si>
  <si>
    <t>ΖΙΑΚΟΣ ΑΝΔΡΕΑΣ</t>
  </si>
  <si>
    <t>102640000.1</t>
  </si>
  <si>
    <t>567232</t>
  </si>
  <si>
    <t>ΖΟΥΝΗ ΕΥΑΓΓΕΛΙΑ</t>
  </si>
  <si>
    <t>122978002.1</t>
  </si>
  <si>
    <t>590835</t>
  </si>
  <si>
    <t>198660002.1</t>
  </si>
  <si>
    <t>612611</t>
  </si>
  <si>
    <t>ΚΑΡΑΝΤΖΟΥΝΗ ΒΑΣΙΛΙΚΗ</t>
  </si>
  <si>
    <t>167824007.1</t>
  </si>
  <si>
    <t>585906</t>
  </si>
  <si>
    <t>ΚΑΡΑΦΕΡΗ ΠΑΝΑΓΙΩΤΑ</t>
  </si>
  <si>
    <t>175784009.1</t>
  </si>
  <si>
    <t>576980</t>
  </si>
  <si>
    <t>ΚΑΡΜΙΡΗ ΓΑΡΥΦΑΛΙΑ ΕΥΣΤΑΘΙΑ</t>
  </si>
  <si>
    <t>112782004.2</t>
  </si>
  <si>
    <t>583937</t>
  </si>
  <si>
    <t xml:space="preserve">ΚΑΡΦΗ ΕΛΕΝΗ </t>
  </si>
  <si>
    <t>115715009.1</t>
  </si>
  <si>
    <t>559682</t>
  </si>
  <si>
    <t>ΚΑΣΚΟΥ ΑΝΝΑ</t>
  </si>
  <si>
    <t>130868011.1</t>
  </si>
  <si>
    <t>604755</t>
  </si>
  <si>
    <t>ΚΑΦΕΝΤΖΗΣ ΗΛΙΑΣ</t>
  </si>
  <si>
    <t>164525008.2</t>
  </si>
  <si>
    <t>585936</t>
  </si>
  <si>
    <t>ΚΟΚΟΛΟΓΟΣ ΣΤΑΜΑΤΙΟΣ</t>
  </si>
  <si>
    <t>113311012.1</t>
  </si>
  <si>
    <t>581436</t>
  </si>
  <si>
    <t>ΚΟΝΤΟΓΙΑΝΝΗΣ ΝΙΚΟΛΑΟΣ</t>
  </si>
  <si>
    <t>136431002.1</t>
  </si>
  <si>
    <t>606547</t>
  </si>
  <si>
    <t>ΠΕ06</t>
  </si>
  <si>
    <t>111937006.1</t>
  </si>
  <si>
    <t>572854</t>
  </si>
  <si>
    <t>ΚΥΡΙΤΣΗΣ ΣΕΡΑΦΕΙΜ</t>
  </si>
  <si>
    <t>ΠΕ79.01</t>
  </si>
  <si>
    <t>147053007.1</t>
  </si>
  <si>
    <t>554851</t>
  </si>
  <si>
    <t>ΚΥΡΚΟΣ ΝΙΚΟΛΑΟΣ</t>
  </si>
  <si>
    <t>110854016.1</t>
  </si>
  <si>
    <t>609431</t>
  </si>
  <si>
    <t>ΚΥΡΜΑΝΙΔΗΣ ΗΛΙΑΣ</t>
  </si>
  <si>
    <t>126754004.1</t>
  </si>
  <si>
    <t>566885</t>
  </si>
  <si>
    <t>ΚΩΣΤΗ ΒΙΡΓΙΝΙΑ</t>
  </si>
  <si>
    <t>147822014.1</t>
  </si>
  <si>
    <t>565318</t>
  </si>
  <si>
    <t>ΚΩΤΣΑΛΑΣ ΙΩΑΝΝΗΣ</t>
  </si>
  <si>
    <t>122357011.1</t>
  </si>
  <si>
    <t>562466</t>
  </si>
  <si>
    <t>ΜΑΖΙΩΤΟΥ ΣΤΕΡΓΙΑΝΗ</t>
  </si>
  <si>
    <t>135833010.1</t>
  </si>
  <si>
    <t>589236</t>
  </si>
  <si>
    <t>ΜΑΛΑΜΟΣ ΓΕΩΡΓΙΟΣ</t>
  </si>
  <si>
    <t>154995001.1</t>
  </si>
  <si>
    <t>590833</t>
  </si>
  <si>
    <t>191744001.1</t>
  </si>
  <si>
    <t>572083</t>
  </si>
  <si>
    <t>146896014.1</t>
  </si>
  <si>
    <t>588492</t>
  </si>
  <si>
    <t>ΜΑΥΡΟΕΙΔΗ ΑΣΗΜΙΝΑ</t>
  </si>
  <si>
    <t>111654014.1</t>
  </si>
  <si>
    <t>700711</t>
  </si>
  <si>
    <t>118940015.1</t>
  </si>
  <si>
    <t>599180</t>
  </si>
  <si>
    <t>178396015.1</t>
  </si>
  <si>
    <t>590849</t>
  </si>
  <si>
    <t>ΜΠΙΚΟΥ ΧΡΙΣΤΙΝΑ</t>
  </si>
  <si>
    <t>189023010.1</t>
  </si>
  <si>
    <t>592956</t>
  </si>
  <si>
    <t>ΜΠΛΟΥΝΑ ΒΑΣΙΛΙΚΗ</t>
  </si>
  <si>
    <t>152824010.1</t>
  </si>
  <si>
    <t>450982</t>
  </si>
  <si>
    <t>ΜΠΛΟΥΝΑ ΜΑΡΙΑ</t>
  </si>
  <si>
    <t>164890003.1</t>
  </si>
  <si>
    <t>610959</t>
  </si>
  <si>
    <t>ΜΠΟΥΡΔΑΣ ΚΩΝΣΤΑΝΤΙΝΟΣ</t>
  </si>
  <si>
    <t>199746008.1</t>
  </si>
  <si>
    <t>599305</t>
  </si>
  <si>
    <t>119011008.1</t>
  </si>
  <si>
    <t>594627</t>
  </si>
  <si>
    <t>ΞΕΝΟΚΩΣΤΑΣ ΚΩΝ/ΝΟΣ</t>
  </si>
  <si>
    <t>122017014.1</t>
  </si>
  <si>
    <t>575454</t>
  </si>
  <si>
    <t xml:space="preserve">ΠΑΪΣΙΟΥ ΕΥΣΤΑΘΙΑ </t>
  </si>
  <si>
    <t>168850010.1</t>
  </si>
  <si>
    <t>562928</t>
  </si>
  <si>
    <t>188785001.1</t>
  </si>
  <si>
    <t>564836</t>
  </si>
  <si>
    <t>ΠΑΠΑΓΕΩΡΓΙΟΥ ΘΕΟΦΑΝΩ</t>
  </si>
  <si>
    <t>162690005.1</t>
  </si>
  <si>
    <t>551856</t>
  </si>
  <si>
    <t>ΠΑΠΑΓΕΩΡΓΙΟΥ ΙΩΑΝΝΗΣ</t>
  </si>
  <si>
    <t>103092016.1</t>
  </si>
  <si>
    <t>200453</t>
  </si>
  <si>
    <t>ΠΑΠΑΪΩΑΝΝΟΥ ΙΩΑΝΝΗΣ</t>
  </si>
  <si>
    <t>162176000.1</t>
  </si>
  <si>
    <t>571316</t>
  </si>
  <si>
    <t>ΠΑΠΑΚΩΝΣΤΑΝΤΙΝΟΥ ΑΠΟΣΤΟΛΟΣ</t>
  </si>
  <si>
    <t>148050014.2</t>
  </si>
  <si>
    <t>563633</t>
  </si>
  <si>
    <t>ΠΑΠΑΝΤΩΝΗΣ ΒΑΣΙΛΕΙΟΣ</t>
  </si>
  <si>
    <t>164083004.2</t>
  </si>
  <si>
    <t>573761</t>
  </si>
  <si>
    <t>ΠΑΠΑΣΤΕΦΑΝΟΥ ΑΡΓΥΡΩ</t>
  </si>
  <si>
    <t>120129006.2</t>
  </si>
  <si>
    <t>554598</t>
  </si>
  <si>
    <t>ΠΑΠΑΤΣΑΝΗ ΑΙΚΑΤΕΡΙΝΗ</t>
  </si>
  <si>
    <t>168126011.1</t>
  </si>
  <si>
    <t>557420</t>
  </si>
  <si>
    <t>ΠΑΠΑΧΡΗΣΤΟΣ ΑΘΑΝΑΣΙΟΣ</t>
  </si>
  <si>
    <t>161280011.1</t>
  </si>
  <si>
    <t>618269</t>
  </si>
  <si>
    <t>ΠΟΛΥΜΕΡΟΥ ΔΗΜΗΤΡΑ</t>
  </si>
  <si>
    <t>145392013.1</t>
  </si>
  <si>
    <t>580918</t>
  </si>
  <si>
    <t>169505005.1</t>
  </si>
  <si>
    <t>605463</t>
  </si>
  <si>
    <t>ΡΑΛΛΗΣ ΜΙΧΑΗΛ</t>
  </si>
  <si>
    <t>125226007.1</t>
  </si>
  <si>
    <t>576547</t>
  </si>
  <si>
    <t>ΡΗΓΑΣ ΗΛΙΑΣ</t>
  </si>
  <si>
    <t>135032014.1</t>
  </si>
  <si>
    <t>553559</t>
  </si>
  <si>
    <t>ΡΙΡΗΣ ΘΕΟΔΩΡΟΣ</t>
  </si>
  <si>
    <t>130426014.1</t>
  </si>
  <si>
    <t>596553</t>
  </si>
  <si>
    <t>ΣΑΛΑΜΟΥΡΑ ΑΙΚΑΤΕΡΙΝΗ</t>
  </si>
  <si>
    <t>101951007.1</t>
  </si>
  <si>
    <t>564712</t>
  </si>
  <si>
    <t>ΣΚΑΦΙΔΑΣ ΓΕΩΡΓΙΟΣ</t>
  </si>
  <si>
    <t>127492004.1</t>
  </si>
  <si>
    <t>610412</t>
  </si>
  <si>
    <t>ΣΟΥΡΛΗ ΚΑΤΕΡΙΝΑ</t>
  </si>
  <si>
    <t>149248010.1</t>
  </si>
  <si>
    <t>575206</t>
  </si>
  <si>
    <t>ΣΠΗΛΙΟΥ ΒΑΣΙΛΙΚΗ</t>
  </si>
  <si>
    <t>105207010.1</t>
  </si>
  <si>
    <t>560101</t>
  </si>
  <si>
    <t>ΣΤΕΡΓΙΟΥ ΓΕΩΡΓΙΟΣ</t>
  </si>
  <si>
    <t>156604003.1</t>
  </si>
  <si>
    <t>576835</t>
  </si>
  <si>
    <t>ΣΤΕΡΓΙΟΥ ΔΗΜΗΤΡΙΟΣ</t>
  </si>
  <si>
    <t>138467001.1</t>
  </si>
  <si>
    <t>196065</t>
  </si>
  <si>
    <t>ΤΡΙΑΝΤΑΦΥΛΛΟΥ ΙΩΑΝΝΗΣ</t>
  </si>
  <si>
    <t>103196007.1</t>
  </si>
  <si>
    <t>554537</t>
  </si>
  <si>
    <t>ΤΣΑΔΗΜΑΣ ΔΗΜΗΤΡΙΟΣ</t>
  </si>
  <si>
    <t>146945007.1</t>
  </si>
  <si>
    <t>591381</t>
  </si>
  <si>
    <t>ΤΣΙΑΡΤΣΙΑΝΙΔΗΣ ΑΧΙΛΛΕΑΣ</t>
  </si>
  <si>
    <t>115998012.1</t>
  </si>
  <si>
    <t>589167</t>
  </si>
  <si>
    <t>137225007.1</t>
  </si>
  <si>
    <t>579695</t>
  </si>
  <si>
    <t>ΤΣΩΝΗΣ ΘΕΟΦΑΝΗΣ</t>
  </si>
  <si>
    <t>195481011.1</t>
  </si>
  <si>
    <t>557968</t>
  </si>
  <si>
    <t>ΥΦΑΝΤΗΣ ΒΑΣΙΛΕΙΟΣ</t>
  </si>
  <si>
    <t>157793014.1</t>
  </si>
  <si>
    <t>581575</t>
  </si>
  <si>
    <t>ΦΛΩΡΟΥ ΒΑΣΙΛΙΚΗ</t>
  </si>
  <si>
    <t>176276014.1</t>
  </si>
  <si>
    <t>579828</t>
  </si>
  <si>
    <t>147737014.1</t>
  </si>
  <si>
    <t>570631</t>
  </si>
  <si>
    <t>114730007.1</t>
  </si>
  <si>
    <t>566836</t>
  </si>
  <si>
    <t>ΧΑΛΔΟΥΠΗΣ ΕΜΜΑΝΟΥΗΛ</t>
  </si>
  <si>
    <t>176669011.1</t>
  </si>
  <si>
    <t>554603</t>
  </si>
  <si>
    <t>ΧΕΙΜΑΡΑΣ ΒΑΣΙΛΕΙΟΣ</t>
  </si>
  <si>
    <t>121565013.1</t>
  </si>
  <si>
    <t>578924</t>
  </si>
  <si>
    <t>ΧΡΙΣΤΟΔΟΥΛΟΥ ΧΡΗΣΤΟΣ</t>
  </si>
  <si>
    <t>148019007.1</t>
  </si>
  <si>
    <t>563312</t>
  </si>
  <si>
    <t>ΧΡΙΣΤΟΠΟΥΛΟΣ ΚΩΝΣΤΑΝΤΙΝΟΣ</t>
  </si>
  <si>
    <t>130775007.2</t>
  </si>
  <si>
    <t>577842</t>
  </si>
  <si>
    <t>ΨΥΧΟΓΥΙΟΣ ΙΩΑΝΝΗΣ</t>
  </si>
  <si>
    <t>ΤΣΙΑΧΡΗ ΠΑΝΑΓΙΩΤΑ</t>
  </si>
  <si>
    <t>ΠΑΛΙΑΛΕΞΗΣ  ΗΛΙΑΣ</t>
  </si>
  <si>
    <t xml:space="preserve">ΜΠΡΑΤΣΗΣ ΧΡΗΣΤΟΣ </t>
  </si>
  <si>
    <t xml:space="preserve">ΜΠΑΛΤΑΣ ΙΩΑΝΝΗΣ </t>
  </si>
  <si>
    <t xml:space="preserve">ΜΑΥΡΟΒΟΥΝΙΩΤH ΔΈΣΠΟΙΝΑ </t>
  </si>
  <si>
    <t xml:space="preserve">ΜΑΥΡΑΔΑ ΒΑΣΙΛΙΚΗ </t>
  </si>
  <si>
    <t xml:space="preserve">ΚΟΥΝΟΥΚΛΑ ΣΤΥΛΙΑΝΗ </t>
  </si>
  <si>
    <t>ΓΚΟΥΡΛΗΣ ΝΙΚΟΛΑΟΣ</t>
  </si>
  <si>
    <t xml:space="preserve">ΒΑΣΙΛΟΠΟΥΛΟΥ ΣΟΦΙΑ </t>
  </si>
  <si>
    <t>ΑΝΑΓΝΩΣΤΟΥ ΔΙΟΝΥΣΙΟΣ</t>
  </si>
  <si>
    <t xml:space="preserve">ΔΑΡΡΑ ΜΑΡΙΑ </t>
  </si>
  <si>
    <t xml:space="preserve">ΘΑΝΑΣΙΑ ΑΘΗΝΑ </t>
  </si>
  <si>
    <t xml:space="preserve">ΜΙΧΟΣ ΙΩΑΝΝΗΣ </t>
  </si>
  <si>
    <t>ΠΟΥΛΟΥ ΖΑΧΑΡΟΥΛΑ</t>
  </si>
  <si>
    <t xml:space="preserve">ΦΛΩΤΣΙΟΣ ΛΑΜΠΡΟΣ </t>
  </si>
  <si>
    <t xml:space="preserve">ΦΟΥΝΤΑ ΙΩΑΝΝΑ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</si>
</sst>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u val="single"/>
      <sz val="11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86"/>
  <sheetViews>
    <sheetView tabSelected="1" zoomScalePageLayoutView="0" workbookViewId="0" topLeftCell="C4">
      <selection activeCell="D81" sqref="D81"/>
    </sheetView>
  </sheetViews>
  <sheetFormatPr defaultColWidth="9.140625" defaultRowHeight="15"/>
  <cols>
    <col min="1" max="1" width="8.00390625" style="0" customWidth="1"/>
    <col min="2" max="2" width="17.00390625" style="0" customWidth="1"/>
    <col min="3" max="3" width="23.00390625" style="0" customWidth="1"/>
    <col min="4" max="4" width="53.00390625" style="0" customWidth="1"/>
    <col min="5" max="6" width="25.00390625" style="0" customWidth="1"/>
    <col min="7" max="7" width="30.00390625" style="0" customWidth="1"/>
    <col min="8" max="10" width="25.00390625" style="0" customWidth="1"/>
    <col min="11" max="19" width="17.00390625" style="0" customWidth="1"/>
    <col min="20" max="20" width="25.00390625" style="0" customWidth="1"/>
    <col min="21" max="28" width="17.00390625" style="0" customWidth="1"/>
    <col min="29" max="29" width="25.00390625" style="0" customWidth="1"/>
    <col min="30" max="35" width="17.00390625" style="0" customWidth="1"/>
    <col min="36" max="37" width="25.00390625" style="0" customWidth="1"/>
    <col min="38" max="47" width="17.00390625" style="0" customWidth="1"/>
    <col min="48" max="48" width="25.00390625" style="0" customWidth="1"/>
    <col min="49" max="50" width="17.00390625" style="0" customWidth="1"/>
    <col min="51" max="54" width="25.00390625" style="0" customWidth="1"/>
    <col min="55" max="56" width="17.00390625" style="0" customWidth="1"/>
    <col min="57" max="58" width="25.00390625" style="0" customWidth="1"/>
    <col min="59" max="60" width="17.00390625" style="0" customWidth="1"/>
    <col min="61" max="62" width="25.00390625" style="0" customWidth="1"/>
    <col min="63" max="63" width="17.00390625" style="0" customWidth="1"/>
    <col min="64" max="64" width="20.00390625" style="0" customWidth="1"/>
    <col min="65" max="65" width="30.00390625" style="0" customWidth="1"/>
    <col min="66" max="66" width="20.00390625" style="0" customWidth="1"/>
    <col min="67" max="68" width="17.00390625" style="0" customWidth="1"/>
  </cols>
  <sheetData>
    <row r="1" spans="1:68" ht="129.7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7.5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ht="15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aca="true" t="shared" si="0" ref="H5:H36">I5+AZ5</f>
        <v>22.625</v>
      </c>
      <c r="I5" s="14">
        <f aca="true" t="shared" si="1" ref="I5:I36">MIN(J5+T5+AC5+AJ5+AY5,$I$3)</f>
        <v>5</v>
      </c>
      <c r="J5" s="15">
        <f aca="true" t="shared" si="2" ref="J5:J36">MIN(SUM(K5:S5),$J$3)</f>
        <v>0</v>
      </c>
      <c r="K5" s="15"/>
      <c r="L5" s="15"/>
      <c r="M5" s="15"/>
      <c r="N5" s="15"/>
      <c r="O5" s="15"/>
      <c r="P5" s="15"/>
      <c r="Q5" s="15"/>
      <c r="R5" s="15"/>
      <c r="S5" s="15"/>
      <c r="T5" s="16">
        <f aca="true" t="shared" si="3" ref="T5:T36">MIN(SUM(U5:AB5),$T$3)</f>
        <v>2</v>
      </c>
      <c r="U5" s="15">
        <v>0</v>
      </c>
      <c r="V5" s="15">
        <v>0</v>
      </c>
      <c r="W5" s="16">
        <v>1</v>
      </c>
      <c r="X5" s="16">
        <v>0</v>
      </c>
      <c r="Y5" s="15">
        <v>0</v>
      </c>
      <c r="Z5" s="16">
        <v>0</v>
      </c>
      <c r="AA5" s="15">
        <v>1</v>
      </c>
      <c r="AB5" s="16">
        <v>0</v>
      </c>
      <c r="AC5" s="16">
        <f aca="true" t="shared" si="4" ref="AC5:AC36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aca="true" t="shared" si="5" ref="AJ5:AJ36">MIN(AK5+AV5,$AJ$3)</f>
        <v>0</v>
      </c>
      <c r="AK5" s="14">
        <f aca="true" t="shared" si="6" ref="AK5:AK36"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aca="true" t="shared" si="7" ref="AV5:AV36">MIN(SUM(AW5:AX5),$AV$3)</f>
        <v>0</v>
      </c>
      <c r="AW5" s="16">
        <v>0</v>
      </c>
      <c r="AX5" s="17">
        <v>0</v>
      </c>
      <c r="AY5" s="16">
        <v>0</v>
      </c>
      <c r="AZ5" s="13">
        <f aca="true" t="shared" si="8" ref="AZ5:AZ36">MIN(BA5+BI5+BJ5,$AZ$3)</f>
        <v>17.625</v>
      </c>
      <c r="BA5" s="14">
        <f aca="true" t="shared" si="9" ref="BA5:BA36">MIN(BB5+BE5+BF5,$BA$3)</f>
        <v>13</v>
      </c>
      <c r="BB5" s="14">
        <f aca="true" t="shared" si="10" ref="BB5:BB36">MIN(SUM(BC5:BD5),$BB$3)</f>
        <v>9</v>
      </c>
      <c r="BC5" s="17">
        <v>14.75</v>
      </c>
      <c r="BD5" s="14">
        <v>0</v>
      </c>
      <c r="BE5" s="16">
        <v>0</v>
      </c>
      <c r="BF5" s="15">
        <f aca="true" t="shared" si="11" ref="BF5:BF36">MIN(SUM(BG5:BH5),$BF$3)</f>
        <v>4</v>
      </c>
      <c r="BG5" s="15">
        <v>2</v>
      </c>
      <c r="BH5" s="15">
        <v>3</v>
      </c>
      <c r="BI5" s="16">
        <v>0</v>
      </c>
      <c r="BJ5" s="13">
        <v>4.625</v>
      </c>
      <c r="BK5" s="16">
        <v>0</v>
      </c>
      <c r="BL5" s="13">
        <v>0</v>
      </c>
      <c r="BM5" s="14">
        <v>3.375</v>
      </c>
      <c r="BN5" s="14">
        <v>0.25</v>
      </c>
      <c r="BO5" s="14">
        <v>0</v>
      </c>
      <c r="BP5" s="13">
        <v>1</v>
      </c>
    </row>
    <row r="6" spans="1:68" ht="15">
      <c r="A6" s="12">
        <v>2</v>
      </c>
      <c r="B6" s="12" t="s">
        <v>137</v>
      </c>
      <c r="C6" s="12" t="s">
        <v>138</v>
      </c>
      <c r="D6" s="12" t="s">
        <v>378</v>
      </c>
      <c r="E6" s="12" t="s">
        <v>134</v>
      </c>
      <c r="F6" s="12" t="s">
        <v>135</v>
      </c>
      <c r="G6" s="12" t="s">
        <v>136</v>
      </c>
      <c r="H6" s="13">
        <f t="shared" si="0"/>
        <v>22</v>
      </c>
      <c r="I6" s="14">
        <f t="shared" si="1"/>
        <v>7</v>
      </c>
      <c r="J6" s="15">
        <f t="shared" si="2"/>
        <v>2</v>
      </c>
      <c r="K6" s="15">
        <v>0</v>
      </c>
      <c r="L6" s="15">
        <v>0</v>
      </c>
      <c r="M6" s="15">
        <v>0</v>
      </c>
      <c r="N6" s="15">
        <v>0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0</v>
      </c>
      <c r="V6" s="15">
        <v>2</v>
      </c>
      <c r="W6" s="16">
        <v>1</v>
      </c>
      <c r="X6" s="16">
        <v>0.3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0</v>
      </c>
      <c r="AK6" s="14">
        <f t="shared" si="6"/>
        <v>0</v>
      </c>
      <c r="AL6" s="15"/>
      <c r="AM6" s="16"/>
      <c r="AN6" s="17"/>
      <c r="AO6" s="14"/>
      <c r="AP6" s="17"/>
      <c r="AQ6" s="14"/>
      <c r="AR6" s="17"/>
      <c r="AS6" s="15"/>
      <c r="AT6" s="14"/>
      <c r="AU6" s="17"/>
      <c r="AV6" s="17">
        <f t="shared" si="7"/>
        <v>0</v>
      </c>
      <c r="AW6" s="16"/>
      <c r="AX6" s="17"/>
      <c r="AY6" s="16"/>
      <c r="AZ6" s="13">
        <f t="shared" si="8"/>
        <v>15</v>
      </c>
      <c r="BA6" s="14">
        <f t="shared" si="9"/>
        <v>9</v>
      </c>
      <c r="BB6" s="14">
        <f t="shared" si="10"/>
        <v>9</v>
      </c>
      <c r="BC6" s="17">
        <v>22.75</v>
      </c>
      <c r="BD6" s="14">
        <v>0</v>
      </c>
      <c r="BE6" s="16"/>
      <c r="BF6" s="15">
        <f t="shared" si="11"/>
        <v>0</v>
      </c>
      <c r="BG6" s="15"/>
      <c r="BH6" s="15"/>
      <c r="BI6" s="16">
        <v>0</v>
      </c>
      <c r="BJ6" s="13">
        <v>6</v>
      </c>
      <c r="BK6" s="16">
        <v>0</v>
      </c>
      <c r="BL6" s="13">
        <v>0</v>
      </c>
      <c r="BM6" s="14">
        <v>3.75</v>
      </c>
      <c r="BN6" s="14">
        <v>2.25</v>
      </c>
      <c r="BO6" s="14">
        <v>0</v>
      </c>
      <c r="BP6" s="13">
        <v>0</v>
      </c>
    </row>
    <row r="7" spans="1:68" ht="15">
      <c r="A7" s="12">
        <v>3</v>
      </c>
      <c r="B7" s="12" t="s">
        <v>139</v>
      </c>
      <c r="C7" s="12" t="s">
        <v>140</v>
      </c>
      <c r="D7" s="12" t="s">
        <v>141</v>
      </c>
      <c r="E7" s="12" t="s">
        <v>134</v>
      </c>
      <c r="F7" s="12" t="s">
        <v>135</v>
      </c>
      <c r="G7" s="12" t="s">
        <v>136</v>
      </c>
      <c r="H7" s="13">
        <f t="shared" si="0"/>
        <v>19</v>
      </c>
      <c r="I7" s="14">
        <f t="shared" si="1"/>
        <v>9.25</v>
      </c>
      <c r="J7" s="15">
        <f t="shared" si="2"/>
        <v>4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1</v>
      </c>
      <c r="W7" s="16">
        <v>1</v>
      </c>
      <c r="X7" s="16">
        <v>0</v>
      </c>
      <c r="Y7" s="15">
        <v>1</v>
      </c>
      <c r="Z7" s="16">
        <v>0</v>
      </c>
      <c r="AA7" s="15">
        <v>1</v>
      </c>
      <c r="AB7" s="16">
        <v>0</v>
      </c>
      <c r="AC7" s="16">
        <f t="shared" si="4"/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si="5"/>
        <v>0.25</v>
      </c>
      <c r="AK7" s="14">
        <f t="shared" si="6"/>
        <v>0.25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0.25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9.75</v>
      </c>
      <c r="BA7" s="14">
        <f t="shared" si="9"/>
        <v>9.75</v>
      </c>
      <c r="BB7" s="14">
        <f t="shared" si="10"/>
        <v>6.75</v>
      </c>
      <c r="BC7" s="17">
        <v>6.75</v>
      </c>
      <c r="BD7" s="14">
        <v>0</v>
      </c>
      <c r="BE7" s="16">
        <v>0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0</v>
      </c>
      <c r="BK7" s="16">
        <v>0</v>
      </c>
      <c r="BL7" s="13">
        <v>0</v>
      </c>
      <c r="BM7" s="14">
        <v>0</v>
      </c>
      <c r="BN7" s="14">
        <v>0</v>
      </c>
      <c r="BO7" s="14">
        <v>0</v>
      </c>
      <c r="BP7" s="13">
        <v>0</v>
      </c>
    </row>
    <row r="8" spans="1:68" ht="15">
      <c r="A8" s="12">
        <v>4</v>
      </c>
      <c r="B8" s="12" t="s">
        <v>142</v>
      </c>
      <c r="C8" s="12" t="s">
        <v>143</v>
      </c>
      <c r="D8" s="12" t="s">
        <v>144</v>
      </c>
      <c r="E8" s="12" t="s">
        <v>134</v>
      </c>
      <c r="F8" s="12" t="s">
        <v>135</v>
      </c>
      <c r="G8" s="12" t="s">
        <v>136</v>
      </c>
      <c r="H8" s="13">
        <f t="shared" si="0"/>
        <v>21.875</v>
      </c>
      <c r="I8" s="14">
        <f t="shared" si="1"/>
        <v>9.25</v>
      </c>
      <c r="J8" s="15">
        <f t="shared" si="2"/>
        <v>4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1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</v>
      </c>
      <c r="AJ8" s="14">
        <f t="shared" si="5"/>
        <v>0.25</v>
      </c>
      <c r="AK8" s="14">
        <f t="shared" si="6"/>
        <v>0.25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0.25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12.625</v>
      </c>
      <c r="BA8" s="14">
        <f t="shared" si="9"/>
        <v>10</v>
      </c>
      <c r="BB8" s="14">
        <f t="shared" si="10"/>
        <v>9</v>
      </c>
      <c r="BC8" s="17">
        <v>18.75</v>
      </c>
      <c r="BD8" s="14">
        <v>0</v>
      </c>
      <c r="BE8" s="16">
        <v>0</v>
      </c>
      <c r="BF8" s="15">
        <f t="shared" si="11"/>
        <v>1</v>
      </c>
      <c r="BG8" s="15">
        <v>0</v>
      </c>
      <c r="BH8" s="15">
        <v>1</v>
      </c>
      <c r="BI8" s="16">
        <v>0</v>
      </c>
      <c r="BJ8" s="13">
        <v>2.625</v>
      </c>
      <c r="BK8" s="16">
        <v>0</v>
      </c>
      <c r="BL8" s="13">
        <v>0</v>
      </c>
      <c r="BM8" s="14">
        <v>1.875</v>
      </c>
      <c r="BN8" s="14">
        <v>0</v>
      </c>
      <c r="BO8" s="14">
        <v>0</v>
      </c>
      <c r="BP8" s="13">
        <v>0.75</v>
      </c>
    </row>
    <row r="9" spans="1:68" ht="15">
      <c r="A9" s="12">
        <v>5</v>
      </c>
      <c r="B9" s="12" t="s">
        <v>145</v>
      </c>
      <c r="C9" s="12" t="s">
        <v>146</v>
      </c>
      <c r="D9" s="12" t="s">
        <v>147</v>
      </c>
      <c r="E9" s="12" t="s">
        <v>134</v>
      </c>
      <c r="F9" s="12" t="s">
        <v>135</v>
      </c>
      <c r="G9" s="12" t="s">
        <v>136</v>
      </c>
      <c r="H9" s="13">
        <f t="shared" si="0"/>
        <v>12.85</v>
      </c>
      <c r="I9" s="14">
        <f t="shared" si="1"/>
        <v>1.6</v>
      </c>
      <c r="J9" s="15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6">
        <f t="shared" si="3"/>
        <v>1.6</v>
      </c>
      <c r="U9" s="15">
        <v>0</v>
      </c>
      <c r="V9" s="15">
        <v>0</v>
      </c>
      <c r="W9" s="16">
        <v>0.6</v>
      </c>
      <c r="X9" s="16">
        <v>0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0</v>
      </c>
      <c r="AK9" s="14">
        <f t="shared" si="6"/>
        <v>0</v>
      </c>
      <c r="AL9" s="15"/>
      <c r="AM9" s="16"/>
      <c r="AN9" s="17"/>
      <c r="AO9" s="14"/>
      <c r="AP9" s="17"/>
      <c r="AQ9" s="14"/>
      <c r="AR9" s="17"/>
      <c r="AS9" s="15"/>
      <c r="AT9" s="14"/>
      <c r="AU9" s="17"/>
      <c r="AV9" s="17">
        <f t="shared" si="7"/>
        <v>0</v>
      </c>
      <c r="AW9" s="16"/>
      <c r="AX9" s="17"/>
      <c r="AY9" s="16"/>
      <c r="AZ9" s="13">
        <f t="shared" si="8"/>
        <v>11.25</v>
      </c>
      <c r="BA9" s="14">
        <f t="shared" si="9"/>
        <v>9</v>
      </c>
      <c r="BB9" s="14">
        <f t="shared" si="10"/>
        <v>9</v>
      </c>
      <c r="BC9" s="17">
        <v>19</v>
      </c>
      <c r="BD9" s="14">
        <v>0</v>
      </c>
      <c r="BE9" s="16"/>
      <c r="BF9" s="15">
        <f t="shared" si="11"/>
        <v>0</v>
      </c>
      <c r="BG9" s="15"/>
      <c r="BH9" s="15"/>
      <c r="BI9" s="16">
        <v>0</v>
      </c>
      <c r="BJ9" s="13">
        <v>2.25</v>
      </c>
      <c r="BK9" s="16">
        <v>0</v>
      </c>
      <c r="BL9" s="13">
        <v>0</v>
      </c>
      <c r="BM9" s="14">
        <v>1.875</v>
      </c>
      <c r="BN9" s="14">
        <v>0.375</v>
      </c>
      <c r="BO9" s="14">
        <v>0</v>
      </c>
      <c r="BP9" s="13">
        <v>0</v>
      </c>
    </row>
    <row r="10" spans="1:68" ht="15">
      <c r="A10" s="12">
        <v>6</v>
      </c>
      <c r="B10" s="12" t="s">
        <v>148</v>
      </c>
      <c r="C10" s="12" t="s">
        <v>149</v>
      </c>
      <c r="D10" s="12" t="s">
        <v>377</v>
      </c>
      <c r="E10" s="12" t="s">
        <v>150</v>
      </c>
      <c r="F10" s="12" t="s">
        <v>135</v>
      </c>
      <c r="G10" s="12" t="s">
        <v>136</v>
      </c>
      <c r="H10" s="13">
        <f t="shared" si="0"/>
        <v>22.75</v>
      </c>
      <c r="I10" s="14">
        <f t="shared" si="1"/>
        <v>10</v>
      </c>
      <c r="J10" s="15">
        <f t="shared" si="2"/>
        <v>7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2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12.75</v>
      </c>
      <c r="BA10" s="14">
        <f t="shared" si="9"/>
        <v>8.5</v>
      </c>
      <c r="BB10" s="14">
        <f t="shared" si="10"/>
        <v>8.5</v>
      </c>
      <c r="BC10" s="17">
        <v>8.5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4.25</v>
      </c>
      <c r="BK10" s="16">
        <v>0</v>
      </c>
      <c r="BL10" s="13">
        <v>0</v>
      </c>
      <c r="BM10" s="14">
        <v>0</v>
      </c>
      <c r="BN10" s="14">
        <v>4</v>
      </c>
      <c r="BO10" s="14">
        <v>0</v>
      </c>
      <c r="BP10" s="13">
        <v>0.25</v>
      </c>
    </row>
    <row r="11" spans="1:68" ht="15">
      <c r="A11" s="12">
        <v>7</v>
      </c>
      <c r="B11" s="12" t="s">
        <v>151</v>
      </c>
      <c r="C11" s="12" t="s">
        <v>152</v>
      </c>
      <c r="D11" s="12" t="s">
        <v>153</v>
      </c>
      <c r="E11" s="12" t="s">
        <v>134</v>
      </c>
      <c r="F11" s="12" t="s">
        <v>135</v>
      </c>
      <c r="G11" s="12" t="s">
        <v>136</v>
      </c>
      <c r="H11" s="13">
        <f t="shared" si="0"/>
        <v>16.25</v>
      </c>
      <c r="I11" s="14">
        <f t="shared" si="1"/>
        <v>6.5</v>
      </c>
      <c r="J11" s="15">
        <f t="shared" si="2"/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1.5</v>
      </c>
      <c r="U11" s="15">
        <v>0</v>
      </c>
      <c r="V11" s="15">
        <v>1</v>
      </c>
      <c r="W11" s="16">
        <v>0.5</v>
      </c>
      <c r="X11" s="16">
        <v>0</v>
      </c>
      <c r="Y11" s="15">
        <v>0</v>
      </c>
      <c r="Z11" s="16">
        <v>0</v>
      </c>
      <c r="AA11" s="15">
        <v>0</v>
      </c>
      <c r="AB11" s="16">
        <v>0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9.75</v>
      </c>
      <c r="BA11" s="14">
        <f t="shared" si="9"/>
        <v>9</v>
      </c>
      <c r="BB11" s="14">
        <f t="shared" si="10"/>
        <v>9</v>
      </c>
      <c r="BC11" s="17">
        <v>15.5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0.75</v>
      </c>
      <c r="BK11" s="16">
        <v>0</v>
      </c>
      <c r="BL11" s="13">
        <v>0</v>
      </c>
      <c r="BM11" s="14">
        <v>0</v>
      </c>
      <c r="BN11" s="14">
        <v>0.75</v>
      </c>
      <c r="BO11" s="14">
        <v>0</v>
      </c>
      <c r="BP11" s="13">
        <v>0</v>
      </c>
    </row>
    <row r="12" spans="1:68" ht="15">
      <c r="A12" s="12">
        <v>8</v>
      </c>
      <c r="B12" s="12" t="s">
        <v>154</v>
      </c>
      <c r="C12" s="12" t="s">
        <v>155</v>
      </c>
      <c r="D12" s="12" t="s">
        <v>156</v>
      </c>
      <c r="E12" s="12" t="s">
        <v>134</v>
      </c>
      <c r="F12" s="12" t="s">
        <v>135</v>
      </c>
      <c r="G12" s="12" t="s">
        <v>136</v>
      </c>
      <c r="H12" s="13">
        <f t="shared" si="0"/>
        <v>20</v>
      </c>
      <c r="I12" s="14">
        <f t="shared" si="1"/>
        <v>3</v>
      </c>
      <c r="J12" s="15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3"/>
        <v>3</v>
      </c>
      <c r="U12" s="15">
        <v>0</v>
      </c>
      <c r="V12" s="15">
        <v>2</v>
      </c>
      <c r="W12" s="16">
        <v>1</v>
      </c>
      <c r="X12" s="16">
        <v>0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17</v>
      </c>
      <c r="BA12" s="14">
        <f t="shared" si="9"/>
        <v>11</v>
      </c>
      <c r="BB12" s="14">
        <f t="shared" si="10"/>
        <v>9</v>
      </c>
      <c r="BC12" s="17">
        <v>27.25</v>
      </c>
      <c r="BD12" s="14">
        <v>0</v>
      </c>
      <c r="BE12" s="16">
        <v>0</v>
      </c>
      <c r="BF12" s="15">
        <f t="shared" si="11"/>
        <v>2</v>
      </c>
      <c r="BG12" s="15">
        <v>0</v>
      </c>
      <c r="BH12" s="15">
        <v>2</v>
      </c>
      <c r="BI12" s="16">
        <v>0</v>
      </c>
      <c r="BJ12" s="13">
        <v>6</v>
      </c>
      <c r="BK12" s="16">
        <v>0</v>
      </c>
      <c r="BL12" s="13">
        <v>0</v>
      </c>
      <c r="BM12" s="14">
        <v>5.625</v>
      </c>
      <c r="BN12" s="14">
        <v>0.375</v>
      </c>
      <c r="BO12" s="14">
        <v>0</v>
      </c>
      <c r="BP12" s="13">
        <v>0</v>
      </c>
    </row>
    <row r="13" spans="1:68" ht="15">
      <c r="A13" s="12">
        <v>9</v>
      </c>
      <c r="B13" s="12" t="s">
        <v>157</v>
      </c>
      <c r="C13" s="12" t="s">
        <v>158</v>
      </c>
      <c r="D13" s="12" t="s">
        <v>159</v>
      </c>
      <c r="E13" s="12" t="s">
        <v>134</v>
      </c>
      <c r="F13" s="12" t="s">
        <v>135</v>
      </c>
      <c r="G13" s="12" t="s">
        <v>136</v>
      </c>
      <c r="H13" s="13">
        <f t="shared" si="0"/>
        <v>14.25</v>
      </c>
      <c r="I13" s="14">
        <f t="shared" si="1"/>
        <v>8.5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1.5</v>
      </c>
      <c r="U13" s="15">
        <v>0</v>
      </c>
      <c r="V13" s="15">
        <v>1</v>
      </c>
      <c r="W13" s="16">
        <v>0</v>
      </c>
      <c r="X13" s="16">
        <v>0</v>
      </c>
      <c r="Y13" s="15">
        <v>0</v>
      </c>
      <c r="Z13" s="16">
        <v>0</v>
      </c>
      <c r="AA13" s="15">
        <v>0</v>
      </c>
      <c r="AB13" s="16">
        <v>0.5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0</v>
      </c>
      <c r="AK13" s="14">
        <f t="shared" si="6"/>
        <v>0</v>
      </c>
      <c r="AL13" s="15"/>
      <c r="AM13" s="16"/>
      <c r="AN13" s="17"/>
      <c r="AO13" s="14"/>
      <c r="AP13" s="17"/>
      <c r="AQ13" s="14"/>
      <c r="AR13" s="17"/>
      <c r="AS13" s="15"/>
      <c r="AT13" s="14"/>
      <c r="AU13" s="17"/>
      <c r="AV13" s="17">
        <f t="shared" si="7"/>
        <v>0</v>
      </c>
      <c r="AW13" s="16"/>
      <c r="AX13" s="17"/>
      <c r="AY13" s="16"/>
      <c r="AZ13" s="13">
        <f t="shared" si="8"/>
        <v>5.75</v>
      </c>
      <c r="BA13" s="14">
        <f t="shared" si="9"/>
        <v>5.75</v>
      </c>
      <c r="BB13" s="14">
        <f t="shared" si="10"/>
        <v>5.75</v>
      </c>
      <c r="BC13" s="17">
        <v>5.75</v>
      </c>
      <c r="BD13" s="14">
        <v>0</v>
      </c>
      <c r="BE13" s="16"/>
      <c r="BF13" s="15">
        <f t="shared" si="11"/>
        <v>0</v>
      </c>
      <c r="BG13" s="15"/>
      <c r="BH13" s="15"/>
      <c r="BI13" s="16">
        <v>0</v>
      </c>
      <c r="BJ13" s="13">
        <v>0</v>
      </c>
      <c r="BK13" s="16">
        <v>0</v>
      </c>
      <c r="BL13" s="13">
        <v>0</v>
      </c>
      <c r="BM13" s="14">
        <v>0</v>
      </c>
      <c r="BN13" s="14">
        <v>0</v>
      </c>
      <c r="BO13" s="14">
        <v>0</v>
      </c>
      <c r="BP13" s="13">
        <v>0</v>
      </c>
    </row>
    <row r="14" spans="1:68" ht="15">
      <c r="A14" s="12">
        <v>10</v>
      </c>
      <c r="B14" s="12" t="s">
        <v>160</v>
      </c>
      <c r="C14" s="12" t="s">
        <v>161</v>
      </c>
      <c r="D14" s="12" t="s">
        <v>162</v>
      </c>
      <c r="E14" s="12" t="s">
        <v>134</v>
      </c>
      <c r="F14" s="12" t="s">
        <v>135</v>
      </c>
      <c r="G14" s="12" t="s">
        <v>136</v>
      </c>
      <c r="H14" s="13">
        <f t="shared" si="0"/>
        <v>28.375</v>
      </c>
      <c r="I14" s="14">
        <f t="shared" si="1"/>
        <v>9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1</v>
      </c>
      <c r="W14" s="16">
        <v>1</v>
      </c>
      <c r="X14" s="16">
        <v>1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19.375</v>
      </c>
      <c r="BA14" s="14">
        <f t="shared" si="9"/>
        <v>12</v>
      </c>
      <c r="BB14" s="14">
        <f t="shared" si="10"/>
        <v>9</v>
      </c>
      <c r="BC14" s="17">
        <v>13.25</v>
      </c>
      <c r="BD14" s="14">
        <v>0</v>
      </c>
      <c r="BE14" s="16">
        <v>0</v>
      </c>
      <c r="BF14" s="15">
        <f t="shared" si="11"/>
        <v>3</v>
      </c>
      <c r="BG14" s="15">
        <v>0</v>
      </c>
      <c r="BH14" s="15">
        <v>3</v>
      </c>
      <c r="BI14" s="16">
        <v>0</v>
      </c>
      <c r="BJ14" s="13">
        <v>7.375</v>
      </c>
      <c r="BK14" s="16">
        <v>0</v>
      </c>
      <c r="BL14" s="13">
        <v>0</v>
      </c>
      <c r="BM14" s="14">
        <v>4.5</v>
      </c>
      <c r="BN14" s="14">
        <v>1.5</v>
      </c>
      <c r="BO14" s="14">
        <v>1.375</v>
      </c>
      <c r="BP14" s="13">
        <v>0</v>
      </c>
    </row>
    <row r="15" spans="1:68" ht="15">
      <c r="A15" s="12">
        <v>11</v>
      </c>
      <c r="B15" s="12" t="s">
        <v>163</v>
      </c>
      <c r="C15" s="12" t="s">
        <v>164</v>
      </c>
      <c r="D15" s="12" t="s">
        <v>376</v>
      </c>
      <c r="E15" s="12" t="s">
        <v>165</v>
      </c>
      <c r="F15" s="12" t="s">
        <v>135</v>
      </c>
      <c r="G15" s="12" t="s">
        <v>136</v>
      </c>
      <c r="H15" s="13">
        <f t="shared" si="0"/>
        <v>24.95</v>
      </c>
      <c r="I15" s="14">
        <f t="shared" si="1"/>
        <v>9.7</v>
      </c>
      <c r="J15" s="15">
        <f t="shared" si="2"/>
        <v>7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1.7</v>
      </c>
      <c r="U15" s="15">
        <v>0</v>
      </c>
      <c r="V15" s="15">
        <v>0</v>
      </c>
      <c r="W15" s="16">
        <v>1</v>
      </c>
      <c r="X15" s="16">
        <v>0.7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1</v>
      </c>
      <c r="AD15" s="15">
        <v>0</v>
      </c>
      <c r="AE15" s="15">
        <v>0</v>
      </c>
      <c r="AF15" s="15">
        <v>1</v>
      </c>
      <c r="AG15" s="15">
        <v>0</v>
      </c>
      <c r="AH15" s="15">
        <v>0</v>
      </c>
      <c r="AI15" s="16">
        <v>0</v>
      </c>
      <c r="AJ15" s="14">
        <f t="shared" si="5"/>
        <v>0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15.25</v>
      </c>
      <c r="BA15" s="14">
        <f t="shared" si="9"/>
        <v>13</v>
      </c>
      <c r="BB15" s="14">
        <f t="shared" si="10"/>
        <v>6.75</v>
      </c>
      <c r="BC15" s="17">
        <v>6.75</v>
      </c>
      <c r="BD15" s="14">
        <v>0</v>
      </c>
      <c r="BE15" s="16">
        <v>5</v>
      </c>
      <c r="BF15" s="15">
        <f t="shared" si="11"/>
        <v>2</v>
      </c>
      <c r="BG15" s="15">
        <v>0</v>
      </c>
      <c r="BH15" s="15">
        <v>2</v>
      </c>
      <c r="BI15" s="16">
        <v>0</v>
      </c>
      <c r="BJ15" s="13">
        <v>2.25</v>
      </c>
      <c r="BK15" s="16">
        <v>0</v>
      </c>
      <c r="BL15" s="13">
        <v>0</v>
      </c>
      <c r="BM15" s="14">
        <v>0</v>
      </c>
      <c r="BN15" s="14">
        <v>0</v>
      </c>
      <c r="BO15" s="14">
        <v>2</v>
      </c>
      <c r="BP15" s="13">
        <v>0.25</v>
      </c>
    </row>
    <row r="16" spans="1:68" ht="15">
      <c r="A16" s="12">
        <v>12</v>
      </c>
      <c r="B16" s="12" t="s">
        <v>166</v>
      </c>
      <c r="C16" s="12" t="s">
        <v>167</v>
      </c>
      <c r="D16" s="12" t="s">
        <v>379</v>
      </c>
      <c r="E16" s="12" t="s">
        <v>134</v>
      </c>
      <c r="F16" s="12" t="s">
        <v>135</v>
      </c>
      <c r="G16" s="12" t="s">
        <v>136</v>
      </c>
      <c r="H16" s="13">
        <f t="shared" si="0"/>
        <v>12.1</v>
      </c>
      <c r="I16" s="14">
        <f t="shared" si="1"/>
        <v>2.1</v>
      </c>
      <c r="J16" s="15">
        <f t="shared" si="2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f t="shared" si="3"/>
        <v>2.1</v>
      </c>
      <c r="U16" s="15">
        <v>0</v>
      </c>
      <c r="V16" s="15">
        <v>1</v>
      </c>
      <c r="W16" s="16">
        <v>0.6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0</v>
      </c>
      <c r="AK16" s="14">
        <f t="shared" si="6"/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10</v>
      </c>
      <c r="BA16" s="14">
        <f t="shared" si="9"/>
        <v>10</v>
      </c>
      <c r="BB16" s="14">
        <f t="shared" si="10"/>
        <v>9</v>
      </c>
      <c r="BC16" s="17">
        <v>21</v>
      </c>
      <c r="BD16" s="14">
        <v>0</v>
      </c>
      <c r="BE16" s="16">
        <v>0</v>
      </c>
      <c r="BF16" s="15">
        <f t="shared" si="11"/>
        <v>1</v>
      </c>
      <c r="BG16" s="15">
        <v>1</v>
      </c>
      <c r="BH16" s="15">
        <v>0</v>
      </c>
      <c r="BI16" s="16">
        <v>0</v>
      </c>
      <c r="BJ16" s="13">
        <v>0</v>
      </c>
      <c r="BK16" s="16">
        <v>0</v>
      </c>
      <c r="BL16" s="13">
        <v>0</v>
      </c>
      <c r="BM16" s="14">
        <v>0</v>
      </c>
      <c r="BN16" s="14">
        <v>0</v>
      </c>
      <c r="BO16" s="14">
        <v>0</v>
      </c>
      <c r="BP16" s="13">
        <v>0</v>
      </c>
    </row>
    <row r="17" spans="1:68" ht="15">
      <c r="A17" s="12">
        <v>13</v>
      </c>
      <c r="B17" s="12" t="s">
        <v>168</v>
      </c>
      <c r="C17" s="12" t="s">
        <v>169</v>
      </c>
      <c r="D17" s="12" t="s">
        <v>170</v>
      </c>
      <c r="E17" s="12" t="s">
        <v>165</v>
      </c>
      <c r="F17" s="12" t="s">
        <v>135</v>
      </c>
      <c r="G17" s="12" t="s">
        <v>136</v>
      </c>
      <c r="H17" s="13">
        <f t="shared" si="0"/>
        <v>24</v>
      </c>
      <c r="I17" s="14">
        <f t="shared" si="1"/>
        <v>11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</v>
      </c>
      <c r="U17" s="15">
        <v>0</v>
      </c>
      <c r="V17" s="15">
        <v>0</v>
      </c>
      <c r="W17" s="16">
        <v>1</v>
      </c>
      <c r="X17" s="16">
        <v>1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2</v>
      </c>
      <c r="AZ17" s="13">
        <f t="shared" si="8"/>
        <v>13</v>
      </c>
      <c r="BA17" s="14">
        <f t="shared" si="9"/>
        <v>13</v>
      </c>
      <c r="BB17" s="14">
        <f t="shared" si="10"/>
        <v>9</v>
      </c>
      <c r="BC17" s="17">
        <v>13</v>
      </c>
      <c r="BD17" s="14">
        <v>0</v>
      </c>
      <c r="BE17" s="16">
        <v>5</v>
      </c>
      <c r="BF17" s="15">
        <f t="shared" si="11"/>
        <v>4</v>
      </c>
      <c r="BG17" s="15">
        <v>2</v>
      </c>
      <c r="BH17" s="15">
        <v>3</v>
      </c>
      <c r="BI17" s="16">
        <v>0</v>
      </c>
      <c r="BJ17" s="13">
        <v>0</v>
      </c>
      <c r="BK17" s="16">
        <v>0</v>
      </c>
      <c r="BL17" s="13">
        <v>0</v>
      </c>
      <c r="BM17" s="14">
        <v>0</v>
      </c>
      <c r="BN17" s="14">
        <v>0</v>
      </c>
      <c r="BO17" s="14">
        <v>0</v>
      </c>
      <c r="BP17" s="13">
        <v>0</v>
      </c>
    </row>
    <row r="18" spans="1:68" ht="15">
      <c r="A18" s="12">
        <v>14</v>
      </c>
      <c r="B18" s="12" t="s">
        <v>171</v>
      </c>
      <c r="C18" s="12" t="s">
        <v>172</v>
      </c>
      <c r="D18" s="12" t="s">
        <v>173</v>
      </c>
      <c r="E18" s="12" t="s">
        <v>134</v>
      </c>
      <c r="F18" s="12" t="s">
        <v>135</v>
      </c>
      <c r="G18" s="12" t="s">
        <v>136</v>
      </c>
      <c r="H18" s="13">
        <f t="shared" si="0"/>
        <v>32</v>
      </c>
      <c r="I18" s="14">
        <f t="shared" si="1"/>
        <v>16.25</v>
      </c>
      <c r="J18" s="15">
        <f t="shared" si="2"/>
        <v>7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1</v>
      </c>
      <c r="V18" s="15">
        <v>2</v>
      </c>
      <c r="W18" s="16">
        <v>1</v>
      </c>
      <c r="X18" s="16">
        <v>0.3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4</v>
      </c>
      <c r="AD18" s="15">
        <v>3</v>
      </c>
      <c r="AE18" s="15">
        <v>0</v>
      </c>
      <c r="AF18" s="15">
        <v>0</v>
      </c>
      <c r="AG18" s="15">
        <v>2</v>
      </c>
      <c r="AH18" s="15">
        <v>0</v>
      </c>
      <c r="AI18" s="16">
        <v>0</v>
      </c>
      <c r="AJ18" s="14">
        <f t="shared" si="5"/>
        <v>1.25</v>
      </c>
      <c r="AK18" s="14">
        <f t="shared" si="6"/>
        <v>1.25</v>
      </c>
      <c r="AL18" s="15">
        <v>0</v>
      </c>
      <c r="AM18" s="16">
        <v>1</v>
      </c>
      <c r="AN18" s="17">
        <v>0</v>
      </c>
      <c r="AO18" s="14">
        <v>0</v>
      </c>
      <c r="AP18" s="17">
        <v>0</v>
      </c>
      <c r="AQ18" s="14">
        <v>0.25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15.75</v>
      </c>
      <c r="BA18" s="14">
        <f t="shared" si="9"/>
        <v>9</v>
      </c>
      <c r="BB18" s="14">
        <f t="shared" si="10"/>
        <v>9</v>
      </c>
      <c r="BC18" s="17">
        <v>29.25</v>
      </c>
      <c r="BD18" s="14">
        <v>0</v>
      </c>
      <c r="BE18" s="16">
        <v>0</v>
      </c>
      <c r="BF18" s="15">
        <f t="shared" si="11"/>
        <v>0</v>
      </c>
      <c r="BG18" s="15">
        <v>0</v>
      </c>
      <c r="BH18" s="15">
        <v>0</v>
      </c>
      <c r="BI18" s="16">
        <v>0</v>
      </c>
      <c r="BJ18" s="13">
        <v>6.75</v>
      </c>
      <c r="BK18" s="16">
        <v>0</v>
      </c>
      <c r="BL18" s="13">
        <v>0</v>
      </c>
      <c r="BM18" s="14">
        <v>5.125</v>
      </c>
      <c r="BN18" s="14">
        <v>0.875</v>
      </c>
      <c r="BO18" s="14">
        <v>0.75</v>
      </c>
      <c r="BP18" s="13">
        <v>0</v>
      </c>
    </row>
    <row r="19" spans="1:68" ht="15">
      <c r="A19" s="12">
        <v>15</v>
      </c>
      <c r="B19" s="12" t="s">
        <v>174</v>
      </c>
      <c r="C19" s="12" t="s">
        <v>175</v>
      </c>
      <c r="D19" s="12" t="s">
        <v>176</v>
      </c>
      <c r="E19" s="12" t="s">
        <v>177</v>
      </c>
      <c r="F19" s="12" t="s">
        <v>135</v>
      </c>
      <c r="G19" s="12" t="s">
        <v>136</v>
      </c>
      <c r="H19" s="13">
        <f t="shared" si="0"/>
        <v>35.375</v>
      </c>
      <c r="I19" s="14">
        <f t="shared" si="1"/>
        <v>19.625</v>
      </c>
      <c r="J19" s="15">
        <f t="shared" si="2"/>
        <v>10</v>
      </c>
      <c r="K19" s="15">
        <v>6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2.5</v>
      </c>
      <c r="U19" s="15">
        <v>0</v>
      </c>
      <c r="V19" s="15">
        <v>1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4.125</v>
      </c>
      <c r="AK19" s="14">
        <f t="shared" si="6"/>
        <v>2.125</v>
      </c>
      <c r="AL19" s="15">
        <v>0</v>
      </c>
      <c r="AM19" s="16">
        <v>0</v>
      </c>
      <c r="AN19" s="17">
        <v>0</v>
      </c>
      <c r="AO19" s="14">
        <v>0</v>
      </c>
      <c r="AP19" s="17">
        <v>2</v>
      </c>
      <c r="AQ19" s="14">
        <v>0.125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2</v>
      </c>
      <c r="AX19" s="17">
        <v>0.5</v>
      </c>
      <c r="AY19" s="16">
        <v>2</v>
      </c>
      <c r="AZ19" s="13">
        <f t="shared" si="8"/>
        <v>15.75</v>
      </c>
      <c r="BA19" s="14">
        <f t="shared" si="9"/>
        <v>9</v>
      </c>
      <c r="BB19" s="14">
        <f t="shared" si="10"/>
        <v>9</v>
      </c>
      <c r="BC19" s="17">
        <v>9.25</v>
      </c>
      <c r="BD19" s="14">
        <v>0</v>
      </c>
      <c r="BE19" s="16">
        <v>0</v>
      </c>
      <c r="BF19" s="15">
        <f t="shared" si="11"/>
        <v>0</v>
      </c>
      <c r="BG19" s="15">
        <v>0</v>
      </c>
      <c r="BH19" s="15">
        <v>0</v>
      </c>
      <c r="BI19" s="16">
        <v>0</v>
      </c>
      <c r="BJ19" s="13">
        <v>6.75</v>
      </c>
      <c r="BK19" s="16">
        <v>0</v>
      </c>
      <c r="BL19" s="13">
        <v>0</v>
      </c>
      <c r="BM19" s="14">
        <v>6</v>
      </c>
      <c r="BN19" s="14">
        <v>0</v>
      </c>
      <c r="BO19" s="14">
        <v>0.5</v>
      </c>
      <c r="BP19" s="13">
        <v>0.25</v>
      </c>
    </row>
    <row r="20" spans="1:68" ht="15">
      <c r="A20" s="12">
        <v>16</v>
      </c>
      <c r="B20" s="12" t="s">
        <v>178</v>
      </c>
      <c r="C20" s="12" t="s">
        <v>179</v>
      </c>
      <c r="D20" s="12" t="s">
        <v>180</v>
      </c>
      <c r="E20" s="12" t="s">
        <v>134</v>
      </c>
      <c r="F20" s="12" t="s">
        <v>135</v>
      </c>
      <c r="G20" s="12" t="s">
        <v>136</v>
      </c>
      <c r="H20" s="13">
        <f t="shared" si="0"/>
        <v>26.9375</v>
      </c>
      <c r="I20" s="14">
        <f t="shared" si="1"/>
        <v>13.75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4</v>
      </c>
      <c r="U20" s="15">
        <v>0</v>
      </c>
      <c r="V20" s="15">
        <v>2</v>
      </c>
      <c r="W20" s="16">
        <v>1</v>
      </c>
      <c r="X20" s="16">
        <v>0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3.5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0.5</v>
      </c>
      <c r="AJ20" s="14">
        <f t="shared" si="5"/>
        <v>2.25</v>
      </c>
      <c r="AK20" s="14">
        <f t="shared" si="6"/>
        <v>2.25</v>
      </c>
      <c r="AL20" s="15">
        <v>0</v>
      </c>
      <c r="AM20" s="16">
        <v>2</v>
      </c>
      <c r="AN20" s="17">
        <v>0</v>
      </c>
      <c r="AO20" s="14">
        <v>0</v>
      </c>
      <c r="AP20" s="17">
        <v>0</v>
      </c>
      <c r="AQ20" s="14">
        <v>0.25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13.1875</v>
      </c>
      <c r="BA20" s="14">
        <f t="shared" si="9"/>
        <v>10</v>
      </c>
      <c r="BB20" s="14">
        <f t="shared" si="10"/>
        <v>9</v>
      </c>
      <c r="BC20" s="17">
        <v>10.5</v>
      </c>
      <c r="BD20" s="14">
        <v>0</v>
      </c>
      <c r="BE20" s="16">
        <v>0</v>
      </c>
      <c r="BF20" s="15">
        <f t="shared" si="11"/>
        <v>1</v>
      </c>
      <c r="BG20" s="15">
        <v>1</v>
      </c>
      <c r="BH20" s="15">
        <v>0</v>
      </c>
      <c r="BI20" s="16">
        <v>0</v>
      </c>
      <c r="BJ20" s="13">
        <v>3.1875</v>
      </c>
      <c r="BK20" s="16">
        <v>0</v>
      </c>
      <c r="BL20" s="13">
        <v>0</v>
      </c>
      <c r="BM20" s="14">
        <v>0</v>
      </c>
      <c r="BN20" s="14">
        <v>0</v>
      </c>
      <c r="BO20" s="14">
        <v>2.375</v>
      </c>
      <c r="BP20" s="13">
        <v>0.8125</v>
      </c>
    </row>
    <row r="21" spans="1:68" ht="15">
      <c r="A21" s="12">
        <v>17</v>
      </c>
      <c r="B21" s="12" t="s">
        <v>181</v>
      </c>
      <c r="C21" s="12" t="s">
        <v>182</v>
      </c>
      <c r="D21" s="12" t="s">
        <v>183</v>
      </c>
      <c r="E21" s="12" t="s">
        <v>177</v>
      </c>
      <c r="F21" s="12" t="s">
        <v>135</v>
      </c>
      <c r="G21" s="12" t="s">
        <v>136</v>
      </c>
      <c r="H21" s="13">
        <f t="shared" si="0"/>
        <v>18.625</v>
      </c>
      <c r="I21" s="14">
        <f t="shared" si="1"/>
        <v>12.25</v>
      </c>
      <c r="J21" s="15">
        <f t="shared" si="2"/>
        <v>7</v>
      </c>
      <c r="K21" s="15">
        <v>0</v>
      </c>
      <c r="L21" s="15">
        <v>0</v>
      </c>
      <c r="M21" s="15">
        <v>4</v>
      </c>
      <c r="N21" s="15">
        <v>3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4</v>
      </c>
      <c r="U21" s="15">
        <v>0</v>
      </c>
      <c r="V21" s="15">
        <v>2</v>
      </c>
      <c r="W21" s="16">
        <v>1</v>
      </c>
      <c r="X21" s="16">
        <v>1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0.25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0.25</v>
      </c>
      <c r="AW21" s="16">
        <v>0</v>
      </c>
      <c r="AX21" s="17">
        <v>0.25</v>
      </c>
      <c r="AY21" s="16">
        <v>0</v>
      </c>
      <c r="AZ21" s="13">
        <f t="shared" si="8"/>
        <v>6.375</v>
      </c>
      <c r="BA21" s="14">
        <f t="shared" si="9"/>
        <v>3.5</v>
      </c>
      <c r="BB21" s="14">
        <f t="shared" si="10"/>
        <v>2.5</v>
      </c>
      <c r="BC21" s="17">
        <v>2.5</v>
      </c>
      <c r="BD21" s="14">
        <v>0</v>
      </c>
      <c r="BE21" s="16">
        <v>0</v>
      </c>
      <c r="BF21" s="15">
        <f t="shared" si="11"/>
        <v>1</v>
      </c>
      <c r="BG21" s="15">
        <v>0</v>
      </c>
      <c r="BH21" s="15">
        <v>1</v>
      </c>
      <c r="BI21" s="16">
        <v>0</v>
      </c>
      <c r="BJ21" s="13">
        <v>2.875</v>
      </c>
      <c r="BK21" s="16">
        <v>0</v>
      </c>
      <c r="BL21" s="13">
        <v>0</v>
      </c>
      <c r="BM21" s="14">
        <v>0</v>
      </c>
      <c r="BN21" s="14">
        <v>0</v>
      </c>
      <c r="BO21" s="14">
        <v>0.875</v>
      </c>
      <c r="BP21" s="13">
        <v>2</v>
      </c>
    </row>
    <row r="22" spans="1:68" ht="15">
      <c r="A22" s="12">
        <v>18</v>
      </c>
      <c r="B22" s="12" t="s">
        <v>184</v>
      </c>
      <c r="C22" s="12" t="s">
        <v>185</v>
      </c>
      <c r="D22" s="12" t="s">
        <v>186</v>
      </c>
      <c r="E22" s="12" t="s">
        <v>134</v>
      </c>
      <c r="F22" s="12" t="s">
        <v>135</v>
      </c>
      <c r="G22" s="12" t="s">
        <v>136</v>
      </c>
      <c r="H22" s="13">
        <f t="shared" si="0"/>
        <v>23.875</v>
      </c>
      <c r="I22" s="14">
        <f t="shared" si="1"/>
        <v>9.125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0</v>
      </c>
      <c r="V22" s="15">
        <v>2</v>
      </c>
      <c r="W22" s="16">
        <v>1</v>
      </c>
      <c r="X22" s="16">
        <v>0</v>
      </c>
      <c r="Y22" s="15">
        <v>0</v>
      </c>
      <c r="Z22" s="16">
        <v>0</v>
      </c>
      <c r="AA22" s="15">
        <v>1</v>
      </c>
      <c r="AB22" s="16">
        <v>0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0.125</v>
      </c>
      <c r="AK22" s="14">
        <f t="shared" si="6"/>
        <v>0.125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0.125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14.75</v>
      </c>
      <c r="BA22" s="14">
        <f t="shared" si="9"/>
        <v>9</v>
      </c>
      <c r="BB22" s="14">
        <f t="shared" si="10"/>
        <v>9</v>
      </c>
      <c r="BC22" s="17">
        <v>17.25</v>
      </c>
      <c r="BD22" s="14">
        <v>0</v>
      </c>
      <c r="BE22" s="16">
        <v>0</v>
      </c>
      <c r="BF22" s="15">
        <f t="shared" si="11"/>
        <v>0</v>
      </c>
      <c r="BG22" s="15">
        <v>0</v>
      </c>
      <c r="BH22" s="15">
        <v>0</v>
      </c>
      <c r="BI22" s="16">
        <v>0</v>
      </c>
      <c r="BJ22" s="13">
        <v>5.75</v>
      </c>
      <c r="BK22" s="16">
        <v>0</v>
      </c>
      <c r="BL22" s="13">
        <v>0</v>
      </c>
      <c r="BM22" s="14">
        <v>3.375</v>
      </c>
      <c r="BN22" s="14">
        <v>1.5</v>
      </c>
      <c r="BO22" s="14">
        <v>0.875</v>
      </c>
      <c r="BP22" s="13">
        <v>0</v>
      </c>
    </row>
    <row r="23" spans="1:68" ht="15">
      <c r="A23" s="12">
        <v>19</v>
      </c>
      <c r="B23" s="12" t="s">
        <v>187</v>
      </c>
      <c r="C23" s="12" t="s">
        <v>188</v>
      </c>
      <c r="D23" s="12" t="s">
        <v>189</v>
      </c>
      <c r="E23" s="12" t="s">
        <v>134</v>
      </c>
      <c r="F23" s="12" t="s">
        <v>135</v>
      </c>
      <c r="G23" s="12" t="s">
        <v>136</v>
      </c>
      <c r="H23" s="13">
        <f t="shared" si="0"/>
        <v>42.225</v>
      </c>
      <c r="I23" s="14">
        <f t="shared" si="1"/>
        <v>17.85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3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1</v>
      </c>
      <c r="Y23" s="15">
        <v>0</v>
      </c>
      <c r="Z23" s="16">
        <v>1</v>
      </c>
      <c r="AA23" s="15">
        <v>1</v>
      </c>
      <c r="AB23" s="16">
        <v>0</v>
      </c>
      <c r="AC23" s="16">
        <f t="shared" si="4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3.85</v>
      </c>
      <c r="AK23" s="14">
        <f t="shared" si="6"/>
        <v>2.85</v>
      </c>
      <c r="AL23" s="15">
        <v>0</v>
      </c>
      <c r="AM23" s="16">
        <v>0</v>
      </c>
      <c r="AN23" s="17">
        <v>0</v>
      </c>
      <c r="AO23" s="14">
        <v>0</v>
      </c>
      <c r="AP23" s="17">
        <v>1.25</v>
      </c>
      <c r="AQ23" s="14">
        <v>0.5</v>
      </c>
      <c r="AR23" s="17">
        <v>0</v>
      </c>
      <c r="AS23" s="15">
        <v>1</v>
      </c>
      <c r="AT23" s="14">
        <v>0</v>
      </c>
      <c r="AU23" s="17">
        <v>0.1</v>
      </c>
      <c r="AV23" s="17">
        <f t="shared" si="7"/>
        <v>1</v>
      </c>
      <c r="AW23" s="16">
        <v>0</v>
      </c>
      <c r="AX23" s="17">
        <v>1</v>
      </c>
      <c r="AY23" s="16">
        <v>0</v>
      </c>
      <c r="AZ23" s="13">
        <f t="shared" si="8"/>
        <v>24.375</v>
      </c>
      <c r="BA23" s="14">
        <f t="shared" si="9"/>
        <v>13</v>
      </c>
      <c r="BB23" s="14">
        <f t="shared" si="10"/>
        <v>9</v>
      </c>
      <c r="BC23" s="17">
        <v>12.5</v>
      </c>
      <c r="BD23" s="14">
        <v>0</v>
      </c>
      <c r="BE23" s="16">
        <v>2.6</v>
      </c>
      <c r="BF23" s="15">
        <f t="shared" si="11"/>
        <v>4</v>
      </c>
      <c r="BG23" s="15">
        <v>2</v>
      </c>
      <c r="BH23" s="15">
        <v>2</v>
      </c>
      <c r="BI23" s="16">
        <v>2</v>
      </c>
      <c r="BJ23" s="13">
        <v>9.375</v>
      </c>
      <c r="BK23" s="16">
        <v>0</v>
      </c>
      <c r="BL23" s="13">
        <v>0</v>
      </c>
      <c r="BM23" s="14">
        <v>5.25</v>
      </c>
      <c r="BN23" s="14">
        <v>0.75</v>
      </c>
      <c r="BO23" s="14">
        <v>1.375</v>
      </c>
      <c r="BP23" s="13">
        <v>2</v>
      </c>
    </row>
    <row r="24" spans="1:68" ht="15">
      <c r="A24" s="12">
        <v>20</v>
      </c>
      <c r="B24" s="12" t="s">
        <v>190</v>
      </c>
      <c r="C24" s="12" t="s">
        <v>191</v>
      </c>
      <c r="D24" s="12" t="s">
        <v>380</v>
      </c>
      <c r="E24" s="12" t="s">
        <v>134</v>
      </c>
      <c r="F24" s="12" t="s">
        <v>135</v>
      </c>
      <c r="G24" s="12" t="s">
        <v>136</v>
      </c>
      <c r="H24" s="13">
        <f t="shared" si="0"/>
        <v>13</v>
      </c>
      <c r="I24" s="14">
        <f t="shared" si="1"/>
        <v>2.625</v>
      </c>
      <c r="J24" s="15">
        <f t="shared" si="2"/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6">
        <f t="shared" si="3"/>
        <v>1.5</v>
      </c>
      <c r="U24" s="15">
        <v>0</v>
      </c>
      <c r="V24" s="15">
        <v>0</v>
      </c>
      <c r="W24" s="16">
        <v>1</v>
      </c>
      <c r="X24" s="16">
        <v>0</v>
      </c>
      <c r="Y24" s="15">
        <v>0</v>
      </c>
      <c r="Z24" s="16">
        <v>0</v>
      </c>
      <c r="AA24" s="15">
        <v>0</v>
      </c>
      <c r="AB24" s="16">
        <v>0.5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0.125</v>
      </c>
      <c r="AK24" s="14">
        <f t="shared" si="6"/>
        <v>0.125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0.125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10.375</v>
      </c>
      <c r="BA24" s="14">
        <f t="shared" si="9"/>
        <v>9</v>
      </c>
      <c r="BB24" s="14">
        <f t="shared" si="10"/>
        <v>9</v>
      </c>
      <c r="BC24" s="17">
        <v>14.25</v>
      </c>
      <c r="BD24" s="14">
        <v>0</v>
      </c>
      <c r="BE24" s="16">
        <v>0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1.375</v>
      </c>
      <c r="BK24" s="16">
        <v>0</v>
      </c>
      <c r="BL24" s="13">
        <v>0</v>
      </c>
      <c r="BM24" s="14">
        <v>0.375</v>
      </c>
      <c r="BN24" s="14">
        <v>0</v>
      </c>
      <c r="BO24" s="14">
        <v>0</v>
      </c>
      <c r="BP24" s="13">
        <v>1</v>
      </c>
    </row>
    <row r="25" spans="1:68" ht="15">
      <c r="A25" s="12">
        <v>21</v>
      </c>
      <c r="B25" s="12" t="s">
        <v>192</v>
      </c>
      <c r="C25" s="12" t="s">
        <v>193</v>
      </c>
      <c r="D25" s="12" t="s">
        <v>194</v>
      </c>
      <c r="E25" s="12" t="s">
        <v>177</v>
      </c>
      <c r="F25" s="12" t="s">
        <v>135</v>
      </c>
      <c r="G25" s="12" t="s">
        <v>136</v>
      </c>
      <c r="H25" s="13">
        <f t="shared" si="0"/>
        <v>26.875</v>
      </c>
      <c r="I25" s="14">
        <f t="shared" si="1"/>
        <v>10.5</v>
      </c>
      <c r="J25" s="15">
        <f t="shared" si="2"/>
        <v>7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1</v>
      </c>
      <c r="U25" s="15">
        <v>0</v>
      </c>
      <c r="V25" s="15">
        <v>0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2</v>
      </c>
      <c r="AD25" s="15">
        <v>0</v>
      </c>
      <c r="AE25" s="15">
        <v>2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0.5</v>
      </c>
      <c r="AK25" s="14">
        <f t="shared" si="6"/>
        <v>0.5</v>
      </c>
      <c r="AL25" s="15">
        <v>0</v>
      </c>
      <c r="AM25" s="16">
        <v>0</v>
      </c>
      <c r="AN25" s="17">
        <v>0</v>
      </c>
      <c r="AO25" s="14">
        <v>0</v>
      </c>
      <c r="AP25" s="17">
        <v>0.5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16.375</v>
      </c>
      <c r="BA25" s="14">
        <f t="shared" si="9"/>
        <v>10</v>
      </c>
      <c r="BB25" s="14">
        <f t="shared" si="10"/>
        <v>9</v>
      </c>
      <c r="BC25" s="17">
        <v>13.5</v>
      </c>
      <c r="BD25" s="14">
        <v>0</v>
      </c>
      <c r="BE25" s="16">
        <v>0</v>
      </c>
      <c r="BF25" s="15">
        <f t="shared" si="11"/>
        <v>1</v>
      </c>
      <c r="BG25" s="15">
        <v>0</v>
      </c>
      <c r="BH25" s="15">
        <v>1</v>
      </c>
      <c r="BI25" s="16">
        <v>0</v>
      </c>
      <c r="BJ25" s="13">
        <v>6.375</v>
      </c>
      <c r="BK25" s="16">
        <v>0</v>
      </c>
      <c r="BL25" s="13">
        <v>0</v>
      </c>
      <c r="BM25" s="14">
        <v>6</v>
      </c>
      <c r="BN25" s="14">
        <v>0.375</v>
      </c>
      <c r="BO25" s="14">
        <v>0</v>
      </c>
      <c r="BP25" s="13">
        <v>0</v>
      </c>
    </row>
    <row r="26" spans="1:68" ht="15">
      <c r="A26" s="12">
        <v>22</v>
      </c>
      <c r="B26" s="12" t="s">
        <v>195</v>
      </c>
      <c r="C26" s="12" t="s">
        <v>196</v>
      </c>
      <c r="D26" s="12" t="s">
        <v>197</v>
      </c>
      <c r="E26" s="12" t="s">
        <v>134</v>
      </c>
      <c r="F26" s="12" t="s">
        <v>135</v>
      </c>
      <c r="G26" s="12" t="s">
        <v>136</v>
      </c>
      <c r="H26" s="13">
        <f t="shared" si="0"/>
        <v>41.975</v>
      </c>
      <c r="I26" s="14">
        <f t="shared" si="1"/>
        <v>17.975</v>
      </c>
      <c r="J26" s="15">
        <f t="shared" si="2"/>
        <v>9</v>
      </c>
      <c r="K26" s="15">
        <v>0</v>
      </c>
      <c r="L26" s="15">
        <v>0</v>
      </c>
      <c r="M26" s="15">
        <v>4</v>
      </c>
      <c r="N26" s="15">
        <v>3</v>
      </c>
      <c r="O26" s="15">
        <v>2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4</v>
      </c>
      <c r="U26" s="15">
        <v>0</v>
      </c>
      <c r="V26" s="15">
        <v>2</v>
      </c>
      <c r="W26" s="16">
        <v>1</v>
      </c>
      <c r="X26" s="16">
        <v>1</v>
      </c>
      <c r="Y26" s="15">
        <v>0</v>
      </c>
      <c r="Z26" s="16">
        <v>0</v>
      </c>
      <c r="AA26" s="15">
        <v>1</v>
      </c>
      <c r="AB26" s="16">
        <v>0</v>
      </c>
      <c r="AC26" s="16">
        <f t="shared" si="4"/>
        <v>3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</v>
      </c>
      <c r="AJ26" s="14">
        <f t="shared" si="5"/>
        <v>1.975</v>
      </c>
      <c r="AK26" s="14">
        <f t="shared" si="6"/>
        <v>0.975</v>
      </c>
      <c r="AL26" s="15">
        <v>0</v>
      </c>
      <c r="AM26" s="16">
        <v>0</v>
      </c>
      <c r="AN26" s="17">
        <v>0</v>
      </c>
      <c r="AO26" s="14">
        <v>0</v>
      </c>
      <c r="AP26" s="17">
        <v>0.75</v>
      </c>
      <c r="AQ26" s="14">
        <v>0.125</v>
      </c>
      <c r="AR26" s="17">
        <v>0</v>
      </c>
      <c r="AS26" s="15">
        <v>0</v>
      </c>
      <c r="AT26" s="14">
        <v>0</v>
      </c>
      <c r="AU26" s="17">
        <v>0.1</v>
      </c>
      <c r="AV26" s="17">
        <f t="shared" si="7"/>
        <v>1</v>
      </c>
      <c r="AW26" s="16">
        <v>0</v>
      </c>
      <c r="AX26" s="17">
        <v>1</v>
      </c>
      <c r="AY26" s="16">
        <v>0</v>
      </c>
      <c r="AZ26" s="13">
        <f t="shared" si="8"/>
        <v>24</v>
      </c>
      <c r="BA26" s="14">
        <f t="shared" si="9"/>
        <v>13</v>
      </c>
      <c r="BB26" s="14">
        <f t="shared" si="10"/>
        <v>9</v>
      </c>
      <c r="BC26" s="17">
        <v>12.25</v>
      </c>
      <c r="BD26" s="14">
        <v>0</v>
      </c>
      <c r="BE26" s="16">
        <v>2.6</v>
      </c>
      <c r="BF26" s="15">
        <f t="shared" si="11"/>
        <v>4</v>
      </c>
      <c r="BG26" s="15">
        <v>2</v>
      </c>
      <c r="BH26" s="15">
        <v>2</v>
      </c>
      <c r="BI26" s="16">
        <v>2</v>
      </c>
      <c r="BJ26" s="13">
        <v>9</v>
      </c>
      <c r="BK26" s="16">
        <v>0</v>
      </c>
      <c r="BL26" s="13">
        <v>0</v>
      </c>
      <c r="BM26" s="14">
        <v>5.25</v>
      </c>
      <c r="BN26" s="14">
        <v>0.75</v>
      </c>
      <c r="BO26" s="14">
        <v>3</v>
      </c>
      <c r="BP26" s="13">
        <v>0</v>
      </c>
    </row>
    <row r="27" spans="1:68" ht="15">
      <c r="A27" s="12">
        <v>23</v>
      </c>
      <c r="B27" s="12" t="s">
        <v>198</v>
      </c>
      <c r="C27" s="12" t="s">
        <v>199</v>
      </c>
      <c r="D27" s="12" t="s">
        <v>200</v>
      </c>
      <c r="E27" s="12" t="s">
        <v>177</v>
      </c>
      <c r="F27" s="12" t="s">
        <v>135</v>
      </c>
      <c r="G27" s="12" t="s">
        <v>136</v>
      </c>
      <c r="H27" s="13">
        <f t="shared" si="0"/>
        <v>20.8</v>
      </c>
      <c r="I27" s="14">
        <f t="shared" si="1"/>
        <v>5.8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1.8</v>
      </c>
      <c r="U27" s="15">
        <v>0</v>
      </c>
      <c r="V27" s="15">
        <v>0</v>
      </c>
      <c r="W27" s="16">
        <v>1</v>
      </c>
      <c r="X27" s="16">
        <v>0.3</v>
      </c>
      <c r="Y27" s="15">
        <v>0</v>
      </c>
      <c r="Z27" s="16">
        <v>0</v>
      </c>
      <c r="AA27" s="15">
        <v>0</v>
      </c>
      <c r="AB27" s="16">
        <v>0.5</v>
      </c>
      <c r="AC27" s="16">
        <f t="shared" si="4"/>
        <v>0</v>
      </c>
      <c r="AD27" s="15"/>
      <c r="AE27" s="15"/>
      <c r="AF27" s="15"/>
      <c r="AG27" s="15"/>
      <c r="AH27" s="15"/>
      <c r="AI27" s="16"/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15</v>
      </c>
      <c r="BA27" s="14">
        <f t="shared" si="9"/>
        <v>11</v>
      </c>
      <c r="BB27" s="14">
        <f t="shared" si="10"/>
        <v>9</v>
      </c>
      <c r="BC27" s="17">
        <v>23.25</v>
      </c>
      <c r="BD27" s="14">
        <v>0</v>
      </c>
      <c r="BE27" s="16">
        <v>0</v>
      </c>
      <c r="BF27" s="15">
        <f t="shared" si="11"/>
        <v>2</v>
      </c>
      <c r="BG27" s="15">
        <v>0</v>
      </c>
      <c r="BH27" s="15">
        <v>2</v>
      </c>
      <c r="BI27" s="16">
        <v>0</v>
      </c>
      <c r="BJ27" s="13">
        <v>4</v>
      </c>
      <c r="BK27" s="16">
        <v>0</v>
      </c>
      <c r="BL27" s="13">
        <v>0</v>
      </c>
      <c r="BM27" s="14">
        <v>0</v>
      </c>
      <c r="BN27" s="14">
        <v>4</v>
      </c>
      <c r="BO27" s="14">
        <v>0</v>
      </c>
      <c r="BP27" s="13">
        <v>0</v>
      </c>
    </row>
    <row r="28" spans="1:68" ht="15">
      <c r="A28" s="12">
        <v>24</v>
      </c>
      <c r="B28" s="12" t="s">
        <v>201</v>
      </c>
      <c r="C28" s="12" t="s">
        <v>202</v>
      </c>
      <c r="D28" s="12" t="s">
        <v>203</v>
      </c>
      <c r="E28" s="12" t="s">
        <v>134</v>
      </c>
      <c r="F28" s="12" t="s">
        <v>135</v>
      </c>
      <c r="G28" s="12" t="s">
        <v>136</v>
      </c>
      <c r="H28" s="13">
        <f t="shared" si="0"/>
        <v>28.625</v>
      </c>
      <c r="I28" s="14">
        <f t="shared" si="1"/>
        <v>14.5</v>
      </c>
      <c r="J28" s="15">
        <f t="shared" si="2"/>
        <v>8</v>
      </c>
      <c r="K28" s="15">
        <v>0</v>
      </c>
      <c r="L28" s="15">
        <v>0</v>
      </c>
      <c r="M28" s="15">
        <v>4</v>
      </c>
      <c r="N28" s="15">
        <v>0</v>
      </c>
      <c r="O28" s="15">
        <v>2</v>
      </c>
      <c r="P28" s="15">
        <v>0</v>
      </c>
      <c r="Q28" s="15">
        <v>2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2</v>
      </c>
      <c r="W28" s="16">
        <v>1</v>
      </c>
      <c r="X28" s="16">
        <v>1</v>
      </c>
      <c r="Y28" s="15">
        <v>0</v>
      </c>
      <c r="Z28" s="16">
        <v>0</v>
      </c>
      <c r="AA28" s="15">
        <v>1</v>
      </c>
      <c r="AB28" s="16">
        <v>0</v>
      </c>
      <c r="AC28" s="16">
        <f t="shared" si="4"/>
        <v>0</v>
      </c>
      <c r="AD28" s="15"/>
      <c r="AE28" s="15"/>
      <c r="AF28" s="15"/>
      <c r="AG28" s="15"/>
      <c r="AH28" s="15"/>
      <c r="AI28" s="16"/>
      <c r="AJ28" s="14">
        <f t="shared" si="5"/>
        <v>2.5</v>
      </c>
      <c r="AK28" s="14">
        <f t="shared" si="6"/>
        <v>2.5</v>
      </c>
      <c r="AL28" s="15">
        <v>0</v>
      </c>
      <c r="AM28" s="16">
        <v>2.5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14.125</v>
      </c>
      <c r="BA28" s="14">
        <f t="shared" si="9"/>
        <v>10</v>
      </c>
      <c r="BB28" s="14">
        <f t="shared" si="10"/>
        <v>9</v>
      </c>
      <c r="BC28" s="17">
        <v>18.25</v>
      </c>
      <c r="BD28" s="14">
        <v>0</v>
      </c>
      <c r="BE28" s="16">
        <v>0</v>
      </c>
      <c r="BF28" s="15">
        <f t="shared" si="11"/>
        <v>1</v>
      </c>
      <c r="BG28" s="15">
        <v>1</v>
      </c>
      <c r="BH28" s="15">
        <v>0</v>
      </c>
      <c r="BI28" s="16">
        <v>0</v>
      </c>
      <c r="BJ28" s="13">
        <v>4.125</v>
      </c>
      <c r="BK28" s="16">
        <v>0</v>
      </c>
      <c r="BL28" s="13">
        <v>0</v>
      </c>
      <c r="BM28" s="14">
        <v>0</v>
      </c>
      <c r="BN28" s="14">
        <v>4</v>
      </c>
      <c r="BO28" s="14">
        <v>0.125</v>
      </c>
      <c r="BP28" s="13">
        <v>0</v>
      </c>
    </row>
    <row r="29" spans="1:68" ht="15">
      <c r="A29" s="12">
        <v>25</v>
      </c>
      <c r="B29" s="12" t="s">
        <v>204</v>
      </c>
      <c r="C29" s="12" t="s">
        <v>205</v>
      </c>
      <c r="D29" s="12" t="s">
        <v>206</v>
      </c>
      <c r="E29" s="12" t="s">
        <v>134</v>
      </c>
      <c r="F29" s="12" t="s">
        <v>135</v>
      </c>
      <c r="G29" s="12" t="s">
        <v>136</v>
      </c>
      <c r="H29" s="13">
        <f t="shared" si="0"/>
        <v>17.3</v>
      </c>
      <c r="I29" s="14">
        <f t="shared" si="1"/>
        <v>3.425</v>
      </c>
      <c r="J29" s="15">
        <f t="shared" si="2"/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6">
        <f t="shared" si="3"/>
        <v>3.3</v>
      </c>
      <c r="U29" s="15">
        <v>1</v>
      </c>
      <c r="V29" s="15">
        <v>0</v>
      </c>
      <c r="W29" s="16">
        <v>1</v>
      </c>
      <c r="X29" s="16">
        <v>0.3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0</v>
      </c>
      <c r="AD29" s="15"/>
      <c r="AE29" s="15"/>
      <c r="AF29" s="15"/>
      <c r="AG29" s="15"/>
      <c r="AH29" s="15"/>
      <c r="AI29" s="16"/>
      <c r="AJ29" s="14">
        <f t="shared" si="5"/>
        <v>0.125</v>
      </c>
      <c r="AK29" s="14">
        <f t="shared" si="6"/>
        <v>0.125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0.125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13.875</v>
      </c>
      <c r="BA29" s="14">
        <f t="shared" si="9"/>
        <v>11</v>
      </c>
      <c r="BB29" s="14">
        <f t="shared" si="10"/>
        <v>9</v>
      </c>
      <c r="BC29" s="17">
        <v>25</v>
      </c>
      <c r="BD29" s="14">
        <v>0</v>
      </c>
      <c r="BE29" s="16">
        <v>0</v>
      </c>
      <c r="BF29" s="15">
        <f t="shared" si="11"/>
        <v>2</v>
      </c>
      <c r="BG29" s="15">
        <v>2</v>
      </c>
      <c r="BH29" s="15">
        <v>0</v>
      </c>
      <c r="BI29" s="16">
        <v>0</v>
      </c>
      <c r="BJ29" s="13">
        <v>2.875</v>
      </c>
      <c r="BK29" s="16">
        <v>0</v>
      </c>
      <c r="BL29" s="13">
        <v>0</v>
      </c>
      <c r="BM29" s="14">
        <v>0.375</v>
      </c>
      <c r="BN29" s="14">
        <v>2.5</v>
      </c>
      <c r="BO29" s="14">
        <v>0</v>
      </c>
      <c r="BP29" s="13">
        <v>0</v>
      </c>
    </row>
    <row r="30" spans="1:68" ht="15">
      <c r="A30" s="12">
        <v>26</v>
      </c>
      <c r="B30" s="12" t="s">
        <v>207</v>
      </c>
      <c r="C30" s="12" t="s">
        <v>208</v>
      </c>
      <c r="D30" s="12" t="s">
        <v>209</v>
      </c>
      <c r="E30" s="12" t="s">
        <v>134</v>
      </c>
      <c r="F30" s="12" t="s">
        <v>135</v>
      </c>
      <c r="G30" s="12" t="s">
        <v>136</v>
      </c>
      <c r="H30" s="13">
        <f t="shared" si="0"/>
        <v>13.45</v>
      </c>
      <c r="I30" s="14">
        <f t="shared" si="1"/>
        <v>2</v>
      </c>
      <c r="J30" s="15">
        <f t="shared" si="2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3"/>
        <v>2</v>
      </c>
      <c r="U30" s="15">
        <v>0</v>
      </c>
      <c r="V30" s="15">
        <v>0</v>
      </c>
      <c r="W30" s="16">
        <v>0.7</v>
      </c>
      <c r="X30" s="16">
        <v>0.3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0</v>
      </c>
      <c r="AD30" s="15"/>
      <c r="AE30" s="15"/>
      <c r="AF30" s="15"/>
      <c r="AG30" s="15"/>
      <c r="AH30" s="15"/>
      <c r="AI30" s="16"/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11.45</v>
      </c>
      <c r="BA30" s="14">
        <f t="shared" si="9"/>
        <v>8.7</v>
      </c>
      <c r="BB30" s="14">
        <f t="shared" si="10"/>
        <v>8.5</v>
      </c>
      <c r="BC30" s="17">
        <v>8.5</v>
      </c>
      <c r="BD30" s="14">
        <v>0</v>
      </c>
      <c r="BE30" s="16">
        <v>0.2</v>
      </c>
      <c r="BF30" s="15">
        <f t="shared" si="11"/>
        <v>0</v>
      </c>
      <c r="BG30" s="15">
        <v>0</v>
      </c>
      <c r="BH30" s="15">
        <v>0</v>
      </c>
      <c r="BI30" s="16">
        <v>0</v>
      </c>
      <c r="BJ30" s="13">
        <v>2.75</v>
      </c>
      <c r="BK30" s="16">
        <v>0</v>
      </c>
      <c r="BL30" s="13">
        <v>0</v>
      </c>
      <c r="BM30" s="14">
        <v>1.875</v>
      </c>
      <c r="BN30" s="14">
        <v>0.875</v>
      </c>
      <c r="BO30" s="14">
        <v>0</v>
      </c>
      <c r="BP30" s="13">
        <v>0</v>
      </c>
    </row>
    <row r="31" spans="1:68" ht="15">
      <c r="A31" s="12">
        <v>27</v>
      </c>
      <c r="B31" s="12" t="s">
        <v>210</v>
      </c>
      <c r="C31" s="12" t="s">
        <v>211</v>
      </c>
      <c r="D31" s="12" t="s">
        <v>212</v>
      </c>
      <c r="E31" s="12" t="s">
        <v>134</v>
      </c>
      <c r="F31" s="12" t="s">
        <v>135</v>
      </c>
      <c r="G31" s="12" t="s">
        <v>136</v>
      </c>
      <c r="H31" s="13">
        <f t="shared" si="0"/>
        <v>24.125</v>
      </c>
      <c r="I31" s="14">
        <f t="shared" si="1"/>
        <v>11.125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4</v>
      </c>
      <c r="U31" s="15">
        <v>0</v>
      </c>
      <c r="V31" s="15">
        <v>2</v>
      </c>
      <c r="W31" s="16">
        <v>1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2</v>
      </c>
      <c r="AD31" s="15">
        <v>0</v>
      </c>
      <c r="AE31" s="15">
        <v>2</v>
      </c>
      <c r="AF31" s="15">
        <v>0</v>
      </c>
      <c r="AG31" s="15">
        <v>0</v>
      </c>
      <c r="AH31" s="15">
        <v>0</v>
      </c>
      <c r="AI31" s="16">
        <v>0</v>
      </c>
      <c r="AJ31" s="14">
        <f t="shared" si="5"/>
        <v>1.125</v>
      </c>
      <c r="AK31" s="14">
        <f t="shared" si="6"/>
        <v>1.125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1.125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13</v>
      </c>
      <c r="BA31" s="14">
        <f t="shared" si="9"/>
        <v>9</v>
      </c>
      <c r="BB31" s="14">
        <f t="shared" si="10"/>
        <v>9</v>
      </c>
      <c r="BC31" s="17">
        <v>12.5</v>
      </c>
      <c r="BD31" s="14">
        <v>0</v>
      </c>
      <c r="BE31" s="16">
        <v>0</v>
      </c>
      <c r="BF31" s="15">
        <f t="shared" si="11"/>
        <v>0</v>
      </c>
      <c r="BG31" s="15">
        <v>0</v>
      </c>
      <c r="BH31" s="15">
        <v>0</v>
      </c>
      <c r="BI31" s="16">
        <v>0</v>
      </c>
      <c r="BJ31" s="13">
        <v>4</v>
      </c>
      <c r="BK31" s="16">
        <v>0</v>
      </c>
      <c r="BL31" s="13">
        <v>0</v>
      </c>
      <c r="BM31" s="14">
        <v>0</v>
      </c>
      <c r="BN31" s="14">
        <v>4</v>
      </c>
      <c r="BO31" s="14">
        <v>0</v>
      </c>
      <c r="BP31" s="13">
        <v>0</v>
      </c>
    </row>
    <row r="32" spans="1:68" ht="15">
      <c r="A32" s="12">
        <v>28</v>
      </c>
      <c r="B32" s="12" t="s">
        <v>213</v>
      </c>
      <c r="C32" s="12" t="s">
        <v>214</v>
      </c>
      <c r="D32" s="12" t="s">
        <v>215</v>
      </c>
      <c r="E32" s="12" t="s">
        <v>134</v>
      </c>
      <c r="F32" s="12" t="s">
        <v>135</v>
      </c>
      <c r="G32" s="12" t="s">
        <v>136</v>
      </c>
      <c r="H32" s="13">
        <f t="shared" si="0"/>
        <v>23.425</v>
      </c>
      <c r="I32" s="14">
        <f t="shared" si="1"/>
        <v>7.425</v>
      </c>
      <c r="J32" s="15">
        <f t="shared" si="2"/>
        <v>5</v>
      </c>
      <c r="K32" s="15">
        <v>0</v>
      </c>
      <c r="L32" s="15">
        <v>0</v>
      </c>
      <c r="M32" s="15">
        <v>0</v>
      </c>
      <c r="N32" s="15">
        <v>0</v>
      </c>
      <c r="O32" s="15">
        <v>2</v>
      </c>
      <c r="P32" s="15">
        <v>3</v>
      </c>
      <c r="Q32" s="15">
        <v>0</v>
      </c>
      <c r="R32" s="15">
        <v>0</v>
      </c>
      <c r="S32" s="15">
        <v>0</v>
      </c>
      <c r="T32" s="16">
        <f t="shared" si="3"/>
        <v>2.3</v>
      </c>
      <c r="U32" s="15">
        <v>0</v>
      </c>
      <c r="V32" s="15">
        <v>0</v>
      </c>
      <c r="W32" s="16">
        <v>1</v>
      </c>
      <c r="X32" s="16">
        <v>0.3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0</v>
      </c>
      <c r="AD32" s="15"/>
      <c r="AE32" s="15"/>
      <c r="AF32" s="15"/>
      <c r="AG32" s="15"/>
      <c r="AH32" s="15"/>
      <c r="AI32" s="16"/>
      <c r="AJ32" s="14">
        <f t="shared" si="5"/>
        <v>0.125</v>
      </c>
      <c r="AK32" s="14">
        <f t="shared" si="6"/>
        <v>0.125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0.125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16</v>
      </c>
      <c r="BA32" s="14">
        <f t="shared" si="9"/>
        <v>10</v>
      </c>
      <c r="BB32" s="14">
        <f t="shared" si="10"/>
        <v>9</v>
      </c>
      <c r="BC32" s="17">
        <v>20.5</v>
      </c>
      <c r="BD32" s="14">
        <v>0</v>
      </c>
      <c r="BE32" s="16">
        <v>0</v>
      </c>
      <c r="BF32" s="15">
        <f t="shared" si="11"/>
        <v>1</v>
      </c>
      <c r="BG32" s="15">
        <v>0</v>
      </c>
      <c r="BH32" s="15">
        <v>1</v>
      </c>
      <c r="BI32" s="16">
        <v>0</v>
      </c>
      <c r="BJ32" s="13">
        <v>6</v>
      </c>
      <c r="BK32" s="16">
        <v>0</v>
      </c>
      <c r="BL32" s="13">
        <v>0</v>
      </c>
      <c r="BM32" s="14">
        <v>2.75</v>
      </c>
      <c r="BN32" s="14">
        <v>3.25</v>
      </c>
      <c r="BO32" s="14">
        <v>0</v>
      </c>
      <c r="BP32" s="13">
        <v>0</v>
      </c>
    </row>
    <row r="33" spans="1:68" ht="15">
      <c r="A33" s="12">
        <v>29</v>
      </c>
      <c r="B33" s="12" t="s">
        <v>216</v>
      </c>
      <c r="C33" s="12" t="s">
        <v>217</v>
      </c>
      <c r="D33" s="12" t="s">
        <v>375</v>
      </c>
      <c r="E33" s="12" t="s">
        <v>218</v>
      </c>
      <c r="F33" s="12" t="s">
        <v>135</v>
      </c>
      <c r="G33" s="12" t="s">
        <v>136</v>
      </c>
      <c r="H33" s="13">
        <f t="shared" si="0"/>
        <v>19.175</v>
      </c>
      <c r="I33" s="14">
        <f t="shared" si="1"/>
        <v>16</v>
      </c>
      <c r="J33" s="15">
        <f t="shared" si="2"/>
        <v>10</v>
      </c>
      <c r="K33" s="15">
        <v>0</v>
      </c>
      <c r="L33" s="15">
        <v>0</v>
      </c>
      <c r="M33" s="15">
        <v>4</v>
      </c>
      <c r="N33" s="15">
        <v>3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4</v>
      </c>
      <c r="U33" s="15">
        <v>0</v>
      </c>
      <c r="V33" s="15">
        <v>2</v>
      </c>
      <c r="W33" s="16">
        <v>1</v>
      </c>
      <c r="X33" s="16">
        <v>0.7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2</v>
      </c>
      <c r="AZ33" s="13">
        <f t="shared" si="8"/>
        <v>3.175</v>
      </c>
      <c r="BA33" s="14">
        <f t="shared" si="9"/>
        <v>2.55</v>
      </c>
      <c r="BB33" s="14">
        <f t="shared" si="10"/>
        <v>0.25</v>
      </c>
      <c r="BC33" s="17">
        <v>0.25</v>
      </c>
      <c r="BD33" s="14">
        <v>0</v>
      </c>
      <c r="BE33" s="16">
        <v>0.3</v>
      </c>
      <c r="BF33" s="15">
        <f t="shared" si="11"/>
        <v>2</v>
      </c>
      <c r="BG33" s="15">
        <v>0</v>
      </c>
      <c r="BH33" s="15">
        <v>2</v>
      </c>
      <c r="BI33" s="16">
        <v>0</v>
      </c>
      <c r="BJ33" s="13">
        <v>0.625</v>
      </c>
      <c r="BK33" s="16">
        <v>0</v>
      </c>
      <c r="BL33" s="13">
        <v>0</v>
      </c>
      <c r="BM33" s="14">
        <v>0</v>
      </c>
      <c r="BN33" s="14">
        <v>0.125</v>
      </c>
      <c r="BO33" s="14">
        <v>0</v>
      </c>
      <c r="BP33" s="13">
        <v>0.5</v>
      </c>
    </row>
    <row r="34" spans="1:68" ht="15">
      <c r="A34" s="12">
        <v>30</v>
      </c>
      <c r="B34" s="12" t="s">
        <v>219</v>
      </c>
      <c r="C34" s="12" t="s">
        <v>220</v>
      </c>
      <c r="D34" s="12" t="s">
        <v>221</v>
      </c>
      <c r="E34" s="12" t="s">
        <v>222</v>
      </c>
      <c r="F34" s="12" t="s">
        <v>135</v>
      </c>
      <c r="G34" s="12" t="s">
        <v>136</v>
      </c>
      <c r="H34" s="13">
        <f t="shared" si="0"/>
        <v>25</v>
      </c>
      <c r="I34" s="14">
        <f t="shared" si="1"/>
        <v>10</v>
      </c>
      <c r="J34" s="15">
        <f t="shared" si="2"/>
        <v>8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3</v>
      </c>
      <c r="Q34" s="15">
        <v>0</v>
      </c>
      <c r="R34" s="15">
        <v>0</v>
      </c>
      <c r="S34" s="15">
        <v>1</v>
      </c>
      <c r="T34" s="16">
        <f t="shared" si="3"/>
        <v>1</v>
      </c>
      <c r="U34" s="15">
        <v>0</v>
      </c>
      <c r="V34" s="15">
        <v>0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</v>
      </c>
      <c r="AC34" s="16">
        <f t="shared" si="4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5"/>
        <v>0</v>
      </c>
      <c r="AK34" s="14">
        <f t="shared" si="6"/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 t="shared" si="7"/>
        <v>0</v>
      </c>
      <c r="AW34" s="16"/>
      <c r="AX34" s="17"/>
      <c r="AY34" s="16"/>
      <c r="AZ34" s="13">
        <f t="shared" si="8"/>
        <v>15</v>
      </c>
      <c r="BA34" s="14">
        <f t="shared" si="9"/>
        <v>9</v>
      </c>
      <c r="BB34" s="14">
        <f t="shared" si="10"/>
        <v>9</v>
      </c>
      <c r="BC34" s="17">
        <v>22</v>
      </c>
      <c r="BD34" s="14">
        <v>0</v>
      </c>
      <c r="BE34" s="16"/>
      <c r="BF34" s="15">
        <f t="shared" si="11"/>
        <v>0</v>
      </c>
      <c r="BG34" s="15"/>
      <c r="BH34" s="15"/>
      <c r="BI34" s="16">
        <v>0</v>
      </c>
      <c r="BJ34" s="13">
        <v>6</v>
      </c>
      <c r="BK34" s="16">
        <v>0</v>
      </c>
      <c r="BL34" s="13">
        <v>0</v>
      </c>
      <c r="BM34" s="14">
        <v>6</v>
      </c>
      <c r="BN34" s="14">
        <v>0</v>
      </c>
      <c r="BO34" s="14">
        <v>0</v>
      </c>
      <c r="BP34" s="13">
        <v>0</v>
      </c>
    </row>
    <row r="35" spans="1:68" ht="15">
      <c r="A35" s="12">
        <v>31</v>
      </c>
      <c r="B35" s="12" t="s">
        <v>223</v>
      </c>
      <c r="C35" s="12" t="s">
        <v>224</v>
      </c>
      <c r="D35" s="12" t="s">
        <v>225</v>
      </c>
      <c r="E35" s="12" t="s">
        <v>134</v>
      </c>
      <c r="F35" s="12" t="s">
        <v>135</v>
      </c>
      <c r="G35" s="12" t="s">
        <v>136</v>
      </c>
      <c r="H35" s="13">
        <f t="shared" si="0"/>
        <v>35</v>
      </c>
      <c r="I35" s="14">
        <f t="shared" si="1"/>
        <v>10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3.5</v>
      </c>
      <c r="U35" s="15">
        <v>1</v>
      </c>
      <c r="V35" s="15">
        <v>0</v>
      </c>
      <c r="W35" s="16">
        <v>1</v>
      </c>
      <c r="X35" s="16">
        <v>0.5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2</v>
      </c>
      <c r="AD35" s="15">
        <v>0</v>
      </c>
      <c r="AE35" s="15">
        <v>2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0.5</v>
      </c>
      <c r="AK35" s="14">
        <f t="shared" si="6"/>
        <v>0.5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0.5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25</v>
      </c>
      <c r="BA35" s="14">
        <f t="shared" si="9"/>
        <v>13</v>
      </c>
      <c r="BB35" s="14">
        <f t="shared" si="10"/>
        <v>9</v>
      </c>
      <c r="BC35" s="17">
        <v>9.25</v>
      </c>
      <c r="BD35" s="14">
        <v>0</v>
      </c>
      <c r="BE35" s="16">
        <v>5</v>
      </c>
      <c r="BF35" s="15">
        <f t="shared" si="11"/>
        <v>0</v>
      </c>
      <c r="BG35" s="15">
        <v>0</v>
      </c>
      <c r="BH35" s="15">
        <v>0</v>
      </c>
      <c r="BI35" s="16">
        <v>0</v>
      </c>
      <c r="BJ35" s="13">
        <v>12</v>
      </c>
      <c r="BK35" s="16">
        <v>0</v>
      </c>
      <c r="BL35" s="13">
        <v>0</v>
      </c>
      <c r="BM35" s="14">
        <v>6</v>
      </c>
      <c r="BN35" s="14">
        <v>2.375</v>
      </c>
      <c r="BO35" s="14">
        <v>2.25</v>
      </c>
      <c r="BP35" s="13">
        <v>2</v>
      </c>
    </row>
    <row r="36" spans="1:68" ht="15">
      <c r="A36" s="12">
        <v>32</v>
      </c>
      <c r="B36" s="12" t="s">
        <v>226</v>
      </c>
      <c r="C36" s="12" t="s">
        <v>227</v>
      </c>
      <c r="D36" s="12" t="s">
        <v>228</v>
      </c>
      <c r="E36" s="12" t="s">
        <v>177</v>
      </c>
      <c r="F36" s="12" t="s">
        <v>135</v>
      </c>
      <c r="G36" s="12" t="s">
        <v>136</v>
      </c>
      <c r="H36" s="13">
        <f t="shared" si="0"/>
        <v>9</v>
      </c>
      <c r="I36" s="14">
        <f t="shared" si="1"/>
        <v>0</v>
      </c>
      <c r="J36" s="15">
        <f t="shared" si="2"/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f t="shared" si="3"/>
        <v>0</v>
      </c>
      <c r="U36" s="15"/>
      <c r="V36" s="15"/>
      <c r="W36" s="16"/>
      <c r="X36" s="16"/>
      <c r="Y36" s="15"/>
      <c r="Z36" s="16"/>
      <c r="AA36" s="15"/>
      <c r="AB36" s="16"/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7"/>
        <v>0</v>
      </c>
      <c r="AW36" s="16"/>
      <c r="AX36" s="17"/>
      <c r="AY36" s="16"/>
      <c r="AZ36" s="13">
        <f t="shared" si="8"/>
        <v>9</v>
      </c>
      <c r="BA36" s="14">
        <f t="shared" si="9"/>
        <v>9</v>
      </c>
      <c r="BB36" s="14">
        <f t="shared" si="10"/>
        <v>9</v>
      </c>
      <c r="BC36" s="17">
        <v>13.25</v>
      </c>
      <c r="BD36" s="14">
        <v>0</v>
      </c>
      <c r="BE36" s="16"/>
      <c r="BF36" s="15">
        <f t="shared" si="11"/>
        <v>0</v>
      </c>
      <c r="BG36" s="15"/>
      <c r="BH36" s="15"/>
      <c r="BI36" s="16">
        <v>0</v>
      </c>
      <c r="BJ36" s="13">
        <v>0</v>
      </c>
      <c r="BK36" s="16">
        <v>0</v>
      </c>
      <c r="BL36" s="13">
        <v>0</v>
      </c>
      <c r="BM36" s="14">
        <v>0</v>
      </c>
      <c r="BN36" s="14">
        <v>0</v>
      </c>
      <c r="BO36" s="14">
        <v>0</v>
      </c>
      <c r="BP36" s="13">
        <v>0</v>
      </c>
    </row>
    <row r="37" spans="1:68" ht="15">
      <c r="A37" s="12">
        <v>33</v>
      </c>
      <c r="B37" s="12" t="s">
        <v>229</v>
      </c>
      <c r="C37" s="12" t="s">
        <v>230</v>
      </c>
      <c r="D37" s="12" t="s">
        <v>231</v>
      </c>
      <c r="E37" s="12" t="s">
        <v>134</v>
      </c>
      <c r="F37" s="12" t="s">
        <v>135</v>
      </c>
      <c r="G37" s="12" t="s">
        <v>136</v>
      </c>
      <c r="H37" s="13">
        <f aca="true" t="shared" si="12" ref="H37:H67">I37+AZ37</f>
        <v>15.5</v>
      </c>
      <c r="I37" s="14">
        <f aca="true" t="shared" si="13" ref="I37:I67">MIN(J37+T37+AC37+AJ37+AY37,$I$3)</f>
        <v>0.5</v>
      </c>
      <c r="J37" s="15">
        <f aca="true" t="shared" si="14" ref="J37:J67">MIN(SUM(K37:S37),$J$3)</f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f aca="true" t="shared" si="15" ref="T37:T67">MIN(SUM(U37:AB37),$T$3)</f>
        <v>0.5</v>
      </c>
      <c r="U37" s="15">
        <v>0</v>
      </c>
      <c r="V37" s="15">
        <v>0</v>
      </c>
      <c r="W37" s="16">
        <v>0.5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aca="true" t="shared" si="16" ref="AC37:AC67">MIN(SUM(AD37:AI37),$AC$3)</f>
        <v>0</v>
      </c>
      <c r="AD37" s="15"/>
      <c r="AE37" s="15"/>
      <c r="AF37" s="15"/>
      <c r="AG37" s="15"/>
      <c r="AH37" s="15"/>
      <c r="AI37" s="16"/>
      <c r="AJ37" s="14">
        <f aca="true" t="shared" si="17" ref="AJ37:AJ67">MIN(AK37+AV37,$AJ$3)</f>
        <v>0</v>
      </c>
      <c r="AK37" s="14">
        <f aca="true" t="shared" si="18" ref="AK37:AK67">MIN(SUM(AL37:AU37),$AK$3)</f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 aca="true" t="shared" si="19" ref="AV37:AV67">MIN(SUM(AW37:AX37),$AV$3)</f>
        <v>0</v>
      </c>
      <c r="AW37" s="16"/>
      <c r="AX37" s="17"/>
      <c r="AY37" s="16"/>
      <c r="AZ37" s="13">
        <f aca="true" t="shared" si="20" ref="AZ37:AZ67">MIN(BA37+BI37+BJ37,$AZ$3)</f>
        <v>15</v>
      </c>
      <c r="BA37" s="14">
        <f aca="true" t="shared" si="21" ref="BA37:BA67">MIN(BB37+BE37+BF37,$BA$3)</f>
        <v>9</v>
      </c>
      <c r="BB37" s="14">
        <f aca="true" t="shared" si="22" ref="BB37:BB67">MIN(SUM(BC37:BD37),$BB$3)</f>
        <v>9</v>
      </c>
      <c r="BC37" s="17">
        <v>26.25</v>
      </c>
      <c r="BD37" s="14">
        <v>0</v>
      </c>
      <c r="BE37" s="16"/>
      <c r="BF37" s="15">
        <f aca="true" t="shared" si="23" ref="BF37:BF67">MIN(SUM(BG37:BH37),$BF$3)</f>
        <v>0</v>
      </c>
      <c r="BG37" s="15"/>
      <c r="BH37" s="15"/>
      <c r="BI37" s="16">
        <v>0</v>
      </c>
      <c r="BJ37" s="13">
        <v>6</v>
      </c>
      <c r="BK37" s="16">
        <v>0</v>
      </c>
      <c r="BL37" s="13">
        <v>0</v>
      </c>
      <c r="BM37" s="14">
        <v>6</v>
      </c>
      <c r="BN37" s="14">
        <v>0</v>
      </c>
      <c r="BO37" s="14">
        <v>0</v>
      </c>
      <c r="BP37" s="13">
        <v>0</v>
      </c>
    </row>
    <row r="38" spans="1:68" ht="15">
      <c r="A38" s="12">
        <v>34</v>
      </c>
      <c r="B38" s="12" t="s">
        <v>232</v>
      </c>
      <c r="C38" s="12" t="s">
        <v>233</v>
      </c>
      <c r="D38" s="12" t="s">
        <v>234</v>
      </c>
      <c r="E38" s="12" t="s">
        <v>134</v>
      </c>
      <c r="F38" s="12" t="s">
        <v>135</v>
      </c>
      <c r="G38" s="12" t="s">
        <v>136</v>
      </c>
      <c r="H38" s="13">
        <f t="shared" si="12"/>
        <v>22</v>
      </c>
      <c r="I38" s="14">
        <f t="shared" si="13"/>
        <v>7</v>
      </c>
      <c r="J38" s="15">
        <f t="shared" si="14"/>
        <v>2</v>
      </c>
      <c r="K38" s="15">
        <v>0</v>
      </c>
      <c r="L38" s="15">
        <v>0</v>
      </c>
      <c r="M38" s="15">
        <v>0</v>
      </c>
      <c r="N38" s="15">
        <v>0</v>
      </c>
      <c r="O38" s="15">
        <v>2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2</v>
      </c>
      <c r="U38" s="15">
        <v>0</v>
      </c>
      <c r="V38" s="15">
        <v>0</v>
      </c>
      <c r="W38" s="16">
        <v>1</v>
      </c>
      <c r="X38" s="16">
        <v>0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0</v>
      </c>
      <c r="AK38" s="14">
        <f t="shared" si="18"/>
        <v>0</v>
      </c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>
        <f t="shared" si="19"/>
        <v>0</v>
      </c>
      <c r="AW38" s="16"/>
      <c r="AX38" s="17"/>
      <c r="AY38" s="16"/>
      <c r="AZ38" s="13">
        <f t="shared" si="20"/>
        <v>15</v>
      </c>
      <c r="BA38" s="14">
        <f t="shared" si="21"/>
        <v>9</v>
      </c>
      <c r="BB38" s="14">
        <f t="shared" si="22"/>
        <v>9</v>
      </c>
      <c r="BC38" s="17">
        <v>24.5</v>
      </c>
      <c r="BD38" s="14">
        <v>0</v>
      </c>
      <c r="BE38" s="16"/>
      <c r="BF38" s="15">
        <f t="shared" si="23"/>
        <v>0</v>
      </c>
      <c r="BG38" s="15"/>
      <c r="BH38" s="15"/>
      <c r="BI38" s="16">
        <v>0</v>
      </c>
      <c r="BJ38" s="13">
        <v>6</v>
      </c>
      <c r="BK38" s="16">
        <v>0</v>
      </c>
      <c r="BL38" s="13">
        <v>0</v>
      </c>
      <c r="BM38" s="14">
        <v>6</v>
      </c>
      <c r="BN38" s="14">
        <v>0</v>
      </c>
      <c r="BO38" s="14">
        <v>0</v>
      </c>
      <c r="BP38" s="13">
        <v>0</v>
      </c>
    </row>
    <row r="39" spans="1:68" ht="15">
      <c r="A39" s="12">
        <v>35</v>
      </c>
      <c r="B39" s="12" t="s">
        <v>235</v>
      </c>
      <c r="C39" s="12" t="s">
        <v>236</v>
      </c>
      <c r="D39" s="12" t="s">
        <v>237</v>
      </c>
      <c r="E39" s="12" t="s">
        <v>134</v>
      </c>
      <c r="F39" s="12" t="s">
        <v>135</v>
      </c>
      <c r="G39" s="12" t="s">
        <v>136</v>
      </c>
      <c r="H39" s="13">
        <f t="shared" si="12"/>
        <v>23.7</v>
      </c>
      <c r="I39" s="14">
        <f t="shared" si="13"/>
        <v>8.7</v>
      </c>
      <c r="J39" s="15">
        <f t="shared" si="14"/>
        <v>6</v>
      </c>
      <c r="K39" s="15">
        <v>0</v>
      </c>
      <c r="L39" s="15">
        <v>0</v>
      </c>
      <c r="M39" s="15">
        <v>4</v>
      </c>
      <c r="N39" s="15">
        <v>0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1.7</v>
      </c>
      <c r="U39" s="15">
        <v>0</v>
      </c>
      <c r="V39" s="15">
        <v>1</v>
      </c>
      <c r="W39" s="16">
        <v>0.7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16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17"/>
        <v>0</v>
      </c>
      <c r="AK39" s="14">
        <f t="shared" si="18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19"/>
        <v>0</v>
      </c>
      <c r="AW39" s="16"/>
      <c r="AX39" s="17"/>
      <c r="AY39" s="16"/>
      <c r="AZ39" s="13">
        <f t="shared" si="20"/>
        <v>15</v>
      </c>
      <c r="BA39" s="14">
        <f t="shared" si="21"/>
        <v>9</v>
      </c>
      <c r="BB39" s="14">
        <f t="shared" si="22"/>
        <v>9</v>
      </c>
      <c r="BC39" s="17">
        <v>24.5</v>
      </c>
      <c r="BD39" s="14">
        <v>0</v>
      </c>
      <c r="BE39" s="16"/>
      <c r="BF39" s="15">
        <f t="shared" si="23"/>
        <v>0</v>
      </c>
      <c r="BG39" s="15"/>
      <c r="BH39" s="15"/>
      <c r="BI39" s="16">
        <v>0</v>
      </c>
      <c r="BJ39" s="13">
        <v>6</v>
      </c>
      <c r="BK39" s="16">
        <v>0</v>
      </c>
      <c r="BL39" s="13">
        <v>0</v>
      </c>
      <c r="BM39" s="14">
        <v>6</v>
      </c>
      <c r="BN39" s="14">
        <v>0</v>
      </c>
      <c r="BO39" s="14">
        <v>0</v>
      </c>
      <c r="BP39" s="13">
        <v>0</v>
      </c>
    </row>
    <row r="40" spans="1:68" ht="15">
      <c r="A40" s="12">
        <v>36</v>
      </c>
      <c r="B40" s="12" t="s">
        <v>238</v>
      </c>
      <c r="C40" s="12" t="s">
        <v>239</v>
      </c>
      <c r="D40" s="12" t="s">
        <v>240</v>
      </c>
      <c r="E40" s="12" t="s">
        <v>134</v>
      </c>
      <c r="F40" s="12" t="s">
        <v>135</v>
      </c>
      <c r="G40" s="12" t="s">
        <v>136</v>
      </c>
      <c r="H40" s="13">
        <f t="shared" si="12"/>
        <v>18.75</v>
      </c>
      <c r="I40" s="14">
        <f t="shared" si="13"/>
        <v>3.5</v>
      </c>
      <c r="J40" s="15">
        <f t="shared" si="14"/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f t="shared" si="15"/>
        <v>2.5</v>
      </c>
      <c r="U40" s="15">
        <v>0</v>
      </c>
      <c r="V40" s="15">
        <v>2</v>
      </c>
      <c r="W40" s="16">
        <v>0.5</v>
      </c>
      <c r="X40" s="16">
        <v>0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16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17"/>
        <v>0</v>
      </c>
      <c r="AK40" s="14">
        <f t="shared" si="18"/>
        <v>0</v>
      </c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>
        <f t="shared" si="19"/>
        <v>0</v>
      </c>
      <c r="AW40" s="16"/>
      <c r="AX40" s="17"/>
      <c r="AY40" s="16"/>
      <c r="AZ40" s="13">
        <f t="shared" si="20"/>
        <v>15.25</v>
      </c>
      <c r="BA40" s="14">
        <f t="shared" si="21"/>
        <v>9</v>
      </c>
      <c r="BB40" s="14">
        <f t="shared" si="22"/>
        <v>9</v>
      </c>
      <c r="BC40" s="17">
        <v>16</v>
      </c>
      <c r="BD40" s="14">
        <v>0</v>
      </c>
      <c r="BE40" s="16"/>
      <c r="BF40" s="15">
        <f t="shared" si="23"/>
        <v>0</v>
      </c>
      <c r="BG40" s="15"/>
      <c r="BH40" s="15"/>
      <c r="BI40" s="16">
        <v>0</v>
      </c>
      <c r="BJ40" s="13">
        <v>6.25</v>
      </c>
      <c r="BK40" s="16">
        <v>0</v>
      </c>
      <c r="BL40" s="13">
        <v>0</v>
      </c>
      <c r="BM40" s="14">
        <v>4.125</v>
      </c>
      <c r="BN40" s="14">
        <v>1.875</v>
      </c>
      <c r="BO40" s="14">
        <v>0.25</v>
      </c>
      <c r="BP40" s="13">
        <v>0</v>
      </c>
    </row>
    <row r="41" spans="1:68" ht="15">
      <c r="A41" s="12">
        <v>37</v>
      </c>
      <c r="B41" s="12" t="s">
        <v>241</v>
      </c>
      <c r="C41" s="12" t="s">
        <v>242</v>
      </c>
      <c r="D41" s="12" t="s">
        <v>374</v>
      </c>
      <c r="E41" s="12" t="s">
        <v>134</v>
      </c>
      <c r="F41" s="12" t="s">
        <v>135</v>
      </c>
      <c r="G41" s="12" t="s">
        <v>136</v>
      </c>
      <c r="H41" s="13">
        <f t="shared" si="12"/>
        <v>17.5</v>
      </c>
      <c r="I41" s="14">
        <f t="shared" si="13"/>
        <v>7.25</v>
      </c>
      <c r="J41" s="15">
        <f t="shared" si="14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3</v>
      </c>
      <c r="U41" s="15">
        <v>0</v>
      </c>
      <c r="V41" s="15">
        <v>1</v>
      </c>
      <c r="W41" s="16">
        <v>1</v>
      </c>
      <c r="X41" s="16">
        <v>0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0.25</v>
      </c>
      <c r="AK41" s="14">
        <f t="shared" si="18"/>
        <v>0.25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0.25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10.25</v>
      </c>
      <c r="BA41" s="14">
        <f t="shared" si="21"/>
        <v>10</v>
      </c>
      <c r="BB41" s="14">
        <f t="shared" si="22"/>
        <v>9</v>
      </c>
      <c r="BC41" s="17">
        <v>17</v>
      </c>
      <c r="BD41" s="14">
        <v>0</v>
      </c>
      <c r="BE41" s="16">
        <v>0</v>
      </c>
      <c r="BF41" s="15">
        <f t="shared" si="23"/>
        <v>1</v>
      </c>
      <c r="BG41" s="15">
        <v>0</v>
      </c>
      <c r="BH41" s="15">
        <v>1</v>
      </c>
      <c r="BI41" s="16">
        <v>0</v>
      </c>
      <c r="BJ41" s="13">
        <v>0.25</v>
      </c>
      <c r="BK41" s="16">
        <v>0</v>
      </c>
      <c r="BL41" s="13">
        <v>0</v>
      </c>
      <c r="BM41" s="14">
        <v>0</v>
      </c>
      <c r="BN41" s="14">
        <v>0.25</v>
      </c>
      <c r="BO41" s="14">
        <v>0</v>
      </c>
      <c r="BP41" s="13">
        <v>0</v>
      </c>
    </row>
    <row r="42" spans="1:68" ht="15">
      <c r="A42" s="12">
        <v>38</v>
      </c>
      <c r="B42" s="12" t="s">
        <v>243</v>
      </c>
      <c r="C42" s="12" t="s">
        <v>244</v>
      </c>
      <c r="D42" s="12" t="s">
        <v>373</v>
      </c>
      <c r="E42" s="12" t="s">
        <v>218</v>
      </c>
      <c r="F42" s="12" t="s">
        <v>135</v>
      </c>
      <c r="G42" s="12" t="s">
        <v>136</v>
      </c>
      <c r="H42" s="13">
        <f t="shared" si="12"/>
        <v>36.75</v>
      </c>
      <c r="I42" s="14">
        <f t="shared" si="13"/>
        <v>17</v>
      </c>
      <c r="J42" s="15">
        <f t="shared" si="14"/>
        <v>7</v>
      </c>
      <c r="K42" s="15">
        <v>0</v>
      </c>
      <c r="L42" s="15">
        <v>0</v>
      </c>
      <c r="M42" s="15">
        <v>4</v>
      </c>
      <c r="N42" s="15">
        <v>3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4</v>
      </c>
      <c r="U42" s="15">
        <v>0</v>
      </c>
      <c r="V42" s="15">
        <v>2</v>
      </c>
      <c r="W42" s="16">
        <v>1</v>
      </c>
      <c r="X42" s="16">
        <v>1</v>
      </c>
      <c r="Y42" s="15">
        <v>0</v>
      </c>
      <c r="Z42" s="16">
        <v>0</v>
      </c>
      <c r="AA42" s="15">
        <v>1</v>
      </c>
      <c r="AB42" s="16">
        <v>0.5</v>
      </c>
      <c r="AC42" s="16">
        <f t="shared" si="16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17"/>
        <v>5</v>
      </c>
      <c r="AK42" s="14">
        <f t="shared" si="18"/>
        <v>3</v>
      </c>
      <c r="AL42" s="15">
        <v>0</v>
      </c>
      <c r="AM42" s="16">
        <v>3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2</v>
      </c>
      <c r="AW42" s="16">
        <v>0</v>
      </c>
      <c r="AX42" s="17">
        <v>2</v>
      </c>
      <c r="AY42" s="16">
        <v>0</v>
      </c>
      <c r="AZ42" s="13">
        <f t="shared" si="20"/>
        <v>19.75</v>
      </c>
      <c r="BA42" s="14">
        <f t="shared" si="21"/>
        <v>13</v>
      </c>
      <c r="BB42" s="14">
        <f t="shared" si="22"/>
        <v>9</v>
      </c>
      <c r="BC42" s="17">
        <v>17.25</v>
      </c>
      <c r="BD42" s="14">
        <v>0</v>
      </c>
      <c r="BE42" s="16">
        <v>1.6</v>
      </c>
      <c r="BF42" s="15">
        <f t="shared" si="23"/>
        <v>4</v>
      </c>
      <c r="BG42" s="15">
        <v>1</v>
      </c>
      <c r="BH42" s="15">
        <v>3</v>
      </c>
      <c r="BI42" s="16">
        <v>2</v>
      </c>
      <c r="BJ42" s="13">
        <v>4.75</v>
      </c>
      <c r="BK42" s="16">
        <v>0</v>
      </c>
      <c r="BL42" s="13">
        <v>0</v>
      </c>
      <c r="BM42" s="14">
        <v>1.5</v>
      </c>
      <c r="BN42" s="14">
        <v>1.5</v>
      </c>
      <c r="BO42" s="14">
        <v>1.75</v>
      </c>
      <c r="BP42" s="13">
        <v>0</v>
      </c>
    </row>
    <row r="43" spans="1:68" ht="15">
      <c r="A43" s="12">
        <v>39</v>
      </c>
      <c r="B43" s="12" t="s">
        <v>245</v>
      </c>
      <c r="C43" s="12" t="s">
        <v>246</v>
      </c>
      <c r="D43" s="12" t="s">
        <v>247</v>
      </c>
      <c r="E43" s="12" t="s">
        <v>134</v>
      </c>
      <c r="F43" s="12" t="s">
        <v>135</v>
      </c>
      <c r="G43" s="12" t="s">
        <v>136</v>
      </c>
      <c r="H43" s="13">
        <f t="shared" si="12"/>
        <v>21.125</v>
      </c>
      <c r="I43" s="14">
        <f t="shared" si="13"/>
        <v>10.5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3</v>
      </c>
      <c r="U43" s="15">
        <v>0</v>
      </c>
      <c r="V43" s="15">
        <v>2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17"/>
        <v>0.5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0.5</v>
      </c>
      <c r="AW43" s="16">
        <v>0</v>
      </c>
      <c r="AX43" s="17">
        <v>0.5</v>
      </c>
      <c r="AY43" s="16">
        <v>0</v>
      </c>
      <c r="AZ43" s="13">
        <f t="shared" si="20"/>
        <v>10.625</v>
      </c>
      <c r="BA43" s="14">
        <f t="shared" si="21"/>
        <v>9</v>
      </c>
      <c r="BB43" s="14">
        <f t="shared" si="22"/>
        <v>9</v>
      </c>
      <c r="BC43" s="17">
        <v>17.5</v>
      </c>
      <c r="BD43" s="14">
        <v>0</v>
      </c>
      <c r="BE43" s="16">
        <v>0</v>
      </c>
      <c r="BF43" s="15">
        <f t="shared" si="23"/>
        <v>0</v>
      </c>
      <c r="BG43" s="15">
        <v>0</v>
      </c>
      <c r="BH43" s="15">
        <v>0</v>
      </c>
      <c r="BI43" s="16">
        <v>0</v>
      </c>
      <c r="BJ43" s="13">
        <v>1.625</v>
      </c>
      <c r="BK43" s="16">
        <v>0</v>
      </c>
      <c r="BL43" s="13">
        <v>0</v>
      </c>
      <c r="BM43" s="14">
        <v>0</v>
      </c>
      <c r="BN43" s="14">
        <v>1.625</v>
      </c>
      <c r="BO43" s="14">
        <v>0</v>
      </c>
      <c r="BP43" s="13">
        <v>0</v>
      </c>
    </row>
    <row r="44" spans="1:68" ht="15">
      <c r="A44" s="12">
        <v>40</v>
      </c>
      <c r="B44" s="12" t="s">
        <v>248</v>
      </c>
      <c r="C44" s="12" t="s">
        <v>249</v>
      </c>
      <c r="D44" s="12" t="s">
        <v>381</v>
      </c>
      <c r="E44" s="12" t="s">
        <v>134</v>
      </c>
      <c r="F44" s="12" t="s">
        <v>135</v>
      </c>
      <c r="G44" s="12" t="s">
        <v>136</v>
      </c>
      <c r="H44" s="13">
        <f t="shared" si="12"/>
        <v>12.7</v>
      </c>
      <c r="I44" s="14">
        <f t="shared" si="13"/>
        <v>5.7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0.7</v>
      </c>
      <c r="U44" s="15">
        <v>0</v>
      </c>
      <c r="V44" s="15">
        <v>0</v>
      </c>
      <c r="W44" s="16">
        <v>0.7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0</v>
      </c>
      <c r="AK44" s="14">
        <f t="shared" si="18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19"/>
        <v>0</v>
      </c>
      <c r="AW44" s="16"/>
      <c r="AX44" s="17"/>
      <c r="AY44" s="16"/>
      <c r="AZ44" s="13">
        <f t="shared" si="20"/>
        <v>7</v>
      </c>
      <c r="BA44" s="14">
        <f t="shared" si="21"/>
        <v>5.75</v>
      </c>
      <c r="BB44" s="14">
        <f t="shared" si="22"/>
        <v>5.75</v>
      </c>
      <c r="BC44" s="17">
        <v>5.75</v>
      </c>
      <c r="BD44" s="14">
        <v>0</v>
      </c>
      <c r="BE44" s="16"/>
      <c r="BF44" s="15">
        <f t="shared" si="23"/>
        <v>0</v>
      </c>
      <c r="BG44" s="15"/>
      <c r="BH44" s="15"/>
      <c r="BI44" s="16">
        <v>0</v>
      </c>
      <c r="BJ44" s="13">
        <v>1.25</v>
      </c>
      <c r="BK44" s="16">
        <v>0</v>
      </c>
      <c r="BL44" s="13">
        <v>0</v>
      </c>
      <c r="BM44" s="14">
        <v>0</v>
      </c>
      <c r="BN44" s="14">
        <v>1.25</v>
      </c>
      <c r="BO44" s="14">
        <v>0</v>
      </c>
      <c r="BP44" s="13">
        <v>0</v>
      </c>
    </row>
    <row r="45" spans="1:68" ht="15">
      <c r="A45" s="12">
        <v>41</v>
      </c>
      <c r="B45" s="12" t="s">
        <v>250</v>
      </c>
      <c r="C45" s="12" t="s">
        <v>251</v>
      </c>
      <c r="D45" s="12" t="s">
        <v>372</v>
      </c>
      <c r="E45" s="12" t="s">
        <v>134</v>
      </c>
      <c r="F45" s="12" t="s">
        <v>135</v>
      </c>
      <c r="G45" s="12" t="s">
        <v>136</v>
      </c>
      <c r="H45" s="13">
        <f t="shared" si="12"/>
        <v>12</v>
      </c>
      <c r="I45" s="14">
        <f t="shared" si="13"/>
        <v>3</v>
      </c>
      <c r="J45" s="15">
        <f t="shared" si="14"/>
        <v>3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 t="shared" si="15"/>
        <v>0</v>
      </c>
      <c r="U45" s="15"/>
      <c r="V45" s="15"/>
      <c r="W45" s="16"/>
      <c r="X45" s="16"/>
      <c r="Y45" s="15"/>
      <c r="Z45" s="16"/>
      <c r="AA45" s="15"/>
      <c r="AB45" s="16"/>
      <c r="AC45" s="16">
        <f t="shared" si="16"/>
        <v>0</v>
      </c>
      <c r="AD45" s="15"/>
      <c r="AE45" s="15"/>
      <c r="AF45" s="15"/>
      <c r="AG45" s="15"/>
      <c r="AH45" s="15"/>
      <c r="AI45" s="16"/>
      <c r="AJ45" s="14">
        <f t="shared" si="17"/>
        <v>0</v>
      </c>
      <c r="AK45" s="14">
        <f t="shared" si="18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19"/>
        <v>0</v>
      </c>
      <c r="AW45" s="16"/>
      <c r="AX45" s="17"/>
      <c r="AY45" s="16"/>
      <c r="AZ45" s="13">
        <f t="shared" si="20"/>
        <v>9</v>
      </c>
      <c r="BA45" s="14">
        <f t="shared" si="21"/>
        <v>9</v>
      </c>
      <c r="BB45" s="14">
        <f t="shared" si="22"/>
        <v>9</v>
      </c>
      <c r="BC45" s="17">
        <v>17</v>
      </c>
      <c r="BD45" s="14">
        <v>0</v>
      </c>
      <c r="BE45" s="16"/>
      <c r="BF45" s="15">
        <f t="shared" si="23"/>
        <v>0</v>
      </c>
      <c r="BG45" s="15"/>
      <c r="BH45" s="15"/>
      <c r="BI45" s="16">
        <v>0</v>
      </c>
      <c r="BJ45" s="13">
        <v>0</v>
      </c>
      <c r="BK45" s="16">
        <v>0</v>
      </c>
      <c r="BL45" s="13">
        <v>0</v>
      </c>
      <c r="BM45" s="14">
        <v>0</v>
      </c>
      <c r="BN45" s="14">
        <v>0</v>
      </c>
      <c r="BO45" s="14">
        <v>0</v>
      </c>
      <c r="BP45" s="13">
        <v>0</v>
      </c>
    </row>
    <row r="46" spans="1:68" ht="15">
      <c r="A46" s="12">
        <v>42</v>
      </c>
      <c r="B46" s="12" t="s">
        <v>252</v>
      </c>
      <c r="C46" s="12" t="s">
        <v>253</v>
      </c>
      <c r="D46" s="12" t="s">
        <v>254</v>
      </c>
      <c r="E46" s="12" t="s">
        <v>134</v>
      </c>
      <c r="F46" s="12" t="s">
        <v>135</v>
      </c>
      <c r="G46" s="12" t="s">
        <v>136</v>
      </c>
      <c r="H46" s="13">
        <f t="shared" si="12"/>
        <v>16.3125</v>
      </c>
      <c r="I46" s="14">
        <f t="shared" si="13"/>
        <v>6</v>
      </c>
      <c r="J46" s="15">
        <f t="shared" si="14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2</v>
      </c>
      <c r="U46" s="15">
        <v>0</v>
      </c>
      <c r="V46" s="15">
        <v>1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16"/>
        <v>0</v>
      </c>
      <c r="AD46" s="15"/>
      <c r="AE46" s="15"/>
      <c r="AF46" s="15"/>
      <c r="AG46" s="15"/>
      <c r="AH46" s="15"/>
      <c r="AI46" s="16"/>
      <c r="AJ46" s="14">
        <f t="shared" si="17"/>
        <v>0</v>
      </c>
      <c r="AK46" s="14">
        <f t="shared" si="18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19"/>
        <v>0</v>
      </c>
      <c r="AW46" s="16"/>
      <c r="AX46" s="17"/>
      <c r="AY46" s="16"/>
      <c r="AZ46" s="13">
        <f t="shared" si="20"/>
        <v>10.3125</v>
      </c>
      <c r="BA46" s="14">
        <f t="shared" si="21"/>
        <v>9</v>
      </c>
      <c r="BB46" s="14">
        <f t="shared" si="22"/>
        <v>9</v>
      </c>
      <c r="BC46" s="17">
        <v>10.5</v>
      </c>
      <c r="BD46" s="14">
        <v>0</v>
      </c>
      <c r="BE46" s="16"/>
      <c r="BF46" s="15">
        <f t="shared" si="23"/>
        <v>0</v>
      </c>
      <c r="BG46" s="15"/>
      <c r="BH46" s="15"/>
      <c r="BI46" s="16">
        <v>0</v>
      </c>
      <c r="BJ46" s="13">
        <v>1.3125</v>
      </c>
      <c r="BK46" s="16">
        <v>0</v>
      </c>
      <c r="BL46" s="13">
        <v>0</v>
      </c>
      <c r="BM46" s="14">
        <v>0</v>
      </c>
      <c r="BN46" s="14">
        <v>0</v>
      </c>
      <c r="BO46" s="14">
        <v>0.125</v>
      </c>
      <c r="BP46" s="13">
        <v>1.1875</v>
      </c>
    </row>
    <row r="47" spans="1:68" ht="15">
      <c r="A47" s="12">
        <v>43</v>
      </c>
      <c r="B47" s="12" t="s">
        <v>255</v>
      </c>
      <c r="C47" s="12" t="s">
        <v>256</v>
      </c>
      <c r="D47" s="12" t="s">
        <v>257</v>
      </c>
      <c r="E47" s="12" t="s">
        <v>134</v>
      </c>
      <c r="F47" s="12" t="s">
        <v>135</v>
      </c>
      <c r="G47" s="12" t="s">
        <v>136</v>
      </c>
      <c r="H47" s="13">
        <f t="shared" si="12"/>
        <v>19.425</v>
      </c>
      <c r="I47" s="14">
        <f t="shared" si="13"/>
        <v>10.3</v>
      </c>
      <c r="J47" s="15">
        <f t="shared" si="14"/>
        <v>9</v>
      </c>
      <c r="K47" s="15">
        <v>0</v>
      </c>
      <c r="L47" s="15">
        <v>0</v>
      </c>
      <c r="M47" s="15">
        <v>4</v>
      </c>
      <c r="N47" s="15">
        <v>3</v>
      </c>
      <c r="O47" s="15">
        <v>2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1.3</v>
      </c>
      <c r="U47" s="15">
        <v>0</v>
      </c>
      <c r="V47" s="15">
        <v>0</v>
      </c>
      <c r="W47" s="16">
        <v>0.3</v>
      </c>
      <c r="X47" s="16">
        <v>0</v>
      </c>
      <c r="Y47" s="15">
        <v>0</v>
      </c>
      <c r="Z47" s="16">
        <v>0</v>
      </c>
      <c r="AA47" s="15">
        <v>1</v>
      </c>
      <c r="AB47" s="16">
        <v>0</v>
      </c>
      <c r="AC47" s="16">
        <f t="shared" si="16"/>
        <v>0</v>
      </c>
      <c r="AD47" s="15"/>
      <c r="AE47" s="15"/>
      <c r="AF47" s="15"/>
      <c r="AG47" s="15"/>
      <c r="AH47" s="15"/>
      <c r="AI47" s="16"/>
      <c r="AJ47" s="14">
        <f t="shared" si="17"/>
        <v>0</v>
      </c>
      <c r="AK47" s="14">
        <f t="shared" si="18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19"/>
        <v>0</v>
      </c>
      <c r="AW47" s="16"/>
      <c r="AX47" s="17"/>
      <c r="AY47" s="16"/>
      <c r="AZ47" s="13">
        <f t="shared" si="20"/>
        <v>9.125</v>
      </c>
      <c r="BA47" s="14">
        <f t="shared" si="21"/>
        <v>9</v>
      </c>
      <c r="BB47" s="14">
        <f t="shared" si="22"/>
        <v>9</v>
      </c>
      <c r="BC47" s="17">
        <v>14.25</v>
      </c>
      <c r="BD47" s="14">
        <v>0</v>
      </c>
      <c r="BE47" s="16"/>
      <c r="BF47" s="15">
        <f t="shared" si="23"/>
        <v>0</v>
      </c>
      <c r="BG47" s="15"/>
      <c r="BH47" s="15"/>
      <c r="BI47" s="16">
        <v>0</v>
      </c>
      <c r="BJ47" s="13">
        <v>0.125</v>
      </c>
      <c r="BK47" s="16">
        <v>0</v>
      </c>
      <c r="BL47" s="13">
        <v>0</v>
      </c>
      <c r="BM47" s="14">
        <v>0</v>
      </c>
      <c r="BN47" s="14">
        <v>0</v>
      </c>
      <c r="BO47" s="14">
        <v>0.125</v>
      </c>
      <c r="BP47" s="13">
        <v>0</v>
      </c>
    </row>
    <row r="48" spans="1:68" ht="15">
      <c r="A48" s="12">
        <v>44</v>
      </c>
      <c r="B48" s="12" t="s">
        <v>258</v>
      </c>
      <c r="C48" s="12" t="s">
        <v>259</v>
      </c>
      <c r="D48" s="12" t="s">
        <v>260</v>
      </c>
      <c r="E48" s="12" t="s">
        <v>134</v>
      </c>
      <c r="F48" s="12" t="s">
        <v>135</v>
      </c>
      <c r="G48" s="12" t="s">
        <v>136</v>
      </c>
      <c r="H48" s="13">
        <f t="shared" si="12"/>
        <v>27.25</v>
      </c>
      <c r="I48" s="14">
        <f t="shared" si="13"/>
        <v>12.25</v>
      </c>
      <c r="J48" s="15">
        <f t="shared" si="14"/>
        <v>9</v>
      </c>
      <c r="K48" s="15">
        <v>0</v>
      </c>
      <c r="L48" s="15">
        <v>0</v>
      </c>
      <c r="M48" s="15">
        <v>4</v>
      </c>
      <c r="N48" s="15">
        <v>0</v>
      </c>
      <c r="O48" s="15">
        <v>2</v>
      </c>
      <c r="P48" s="15">
        <v>3</v>
      </c>
      <c r="Q48" s="15">
        <v>0</v>
      </c>
      <c r="R48" s="15">
        <v>0</v>
      </c>
      <c r="S48" s="15">
        <v>0</v>
      </c>
      <c r="T48" s="16">
        <f t="shared" si="15"/>
        <v>2</v>
      </c>
      <c r="U48" s="15">
        <v>0</v>
      </c>
      <c r="V48" s="15">
        <v>0</v>
      </c>
      <c r="W48" s="16">
        <v>1</v>
      </c>
      <c r="X48" s="16">
        <v>0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16"/>
        <v>0</v>
      </c>
      <c r="AD48" s="15"/>
      <c r="AE48" s="15"/>
      <c r="AF48" s="15"/>
      <c r="AG48" s="15"/>
      <c r="AH48" s="15"/>
      <c r="AI48" s="16"/>
      <c r="AJ48" s="14">
        <f t="shared" si="17"/>
        <v>1.25</v>
      </c>
      <c r="AK48" s="14">
        <f t="shared" si="18"/>
        <v>0.25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0.25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1</v>
      </c>
      <c r="AW48" s="16">
        <v>0</v>
      </c>
      <c r="AX48" s="17">
        <v>1</v>
      </c>
      <c r="AY48" s="16">
        <v>0</v>
      </c>
      <c r="AZ48" s="13">
        <f t="shared" si="20"/>
        <v>15</v>
      </c>
      <c r="BA48" s="14">
        <f t="shared" si="21"/>
        <v>9</v>
      </c>
      <c r="BB48" s="14">
        <f t="shared" si="22"/>
        <v>9</v>
      </c>
      <c r="BC48" s="17">
        <v>24.25</v>
      </c>
      <c r="BD48" s="14">
        <v>0</v>
      </c>
      <c r="BE48" s="16">
        <v>0</v>
      </c>
      <c r="BF48" s="15">
        <f t="shared" si="23"/>
        <v>0</v>
      </c>
      <c r="BG48" s="15">
        <v>0</v>
      </c>
      <c r="BH48" s="15">
        <v>0</v>
      </c>
      <c r="BI48" s="16">
        <v>0</v>
      </c>
      <c r="BJ48" s="13">
        <v>6</v>
      </c>
      <c r="BK48" s="16">
        <v>0</v>
      </c>
      <c r="BL48" s="13">
        <v>0</v>
      </c>
      <c r="BM48" s="14">
        <v>3.5</v>
      </c>
      <c r="BN48" s="14">
        <v>2.5</v>
      </c>
      <c r="BO48" s="14">
        <v>0</v>
      </c>
      <c r="BP48" s="13">
        <v>0</v>
      </c>
    </row>
    <row r="49" spans="1:68" ht="15">
      <c r="A49" s="12">
        <v>45</v>
      </c>
      <c r="B49" s="12" t="s">
        <v>261</v>
      </c>
      <c r="C49" s="12" t="s">
        <v>262</v>
      </c>
      <c r="D49" s="12" t="s">
        <v>263</v>
      </c>
      <c r="E49" s="12" t="s">
        <v>134</v>
      </c>
      <c r="F49" s="12" t="s">
        <v>135</v>
      </c>
      <c r="G49" s="12" t="s">
        <v>136</v>
      </c>
      <c r="H49" s="13">
        <f t="shared" si="12"/>
        <v>19.75</v>
      </c>
      <c r="I49" s="14">
        <f t="shared" si="13"/>
        <v>11.5</v>
      </c>
      <c r="J49" s="15">
        <f t="shared" si="14"/>
        <v>7</v>
      </c>
      <c r="K49" s="15">
        <v>0</v>
      </c>
      <c r="L49" s="15">
        <v>0</v>
      </c>
      <c r="M49" s="15">
        <v>4</v>
      </c>
      <c r="N49" s="15">
        <v>3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3</v>
      </c>
      <c r="U49" s="15">
        <v>0</v>
      </c>
      <c r="V49" s="15">
        <v>1</v>
      </c>
      <c r="W49" s="16">
        <v>1</v>
      </c>
      <c r="X49" s="16">
        <v>0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16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17"/>
        <v>0.5</v>
      </c>
      <c r="AK49" s="14">
        <f t="shared" si="18"/>
        <v>0.5</v>
      </c>
      <c r="AL49" s="15">
        <v>0</v>
      </c>
      <c r="AM49" s="16">
        <v>0</v>
      </c>
      <c r="AN49" s="17">
        <v>0</v>
      </c>
      <c r="AO49" s="14">
        <v>0</v>
      </c>
      <c r="AP49" s="17">
        <v>0.25</v>
      </c>
      <c r="AQ49" s="14">
        <v>0.25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</v>
      </c>
      <c r="AW49" s="16">
        <v>0</v>
      </c>
      <c r="AX49" s="17">
        <v>0</v>
      </c>
      <c r="AY49" s="16">
        <v>0</v>
      </c>
      <c r="AZ49" s="13">
        <f t="shared" si="20"/>
        <v>8.25</v>
      </c>
      <c r="BA49" s="14">
        <f t="shared" si="21"/>
        <v>7.25</v>
      </c>
      <c r="BB49" s="14">
        <f t="shared" si="22"/>
        <v>7.25</v>
      </c>
      <c r="BC49" s="17">
        <v>7.25</v>
      </c>
      <c r="BD49" s="14">
        <v>0</v>
      </c>
      <c r="BE49" s="16">
        <v>0</v>
      </c>
      <c r="BF49" s="15">
        <f t="shared" si="23"/>
        <v>0</v>
      </c>
      <c r="BG49" s="15">
        <v>0</v>
      </c>
      <c r="BH49" s="15">
        <v>0</v>
      </c>
      <c r="BI49" s="16">
        <v>0</v>
      </c>
      <c r="BJ49" s="13">
        <v>1</v>
      </c>
      <c r="BK49" s="16">
        <v>0</v>
      </c>
      <c r="BL49" s="13">
        <v>0</v>
      </c>
      <c r="BM49" s="14">
        <v>0</v>
      </c>
      <c r="BN49" s="14">
        <v>0.875</v>
      </c>
      <c r="BO49" s="14">
        <v>0.125</v>
      </c>
      <c r="BP49" s="13">
        <v>0</v>
      </c>
    </row>
    <row r="50" spans="1:68" ht="15">
      <c r="A50" s="12">
        <v>46</v>
      </c>
      <c r="B50" s="12" t="s">
        <v>264</v>
      </c>
      <c r="C50" s="12" t="s">
        <v>265</v>
      </c>
      <c r="D50" s="12" t="s">
        <v>371</v>
      </c>
      <c r="E50" s="12" t="s">
        <v>134</v>
      </c>
      <c r="F50" s="12" t="s">
        <v>135</v>
      </c>
      <c r="G50" s="12" t="s">
        <v>136</v>
      </c>
      <c r="H50" s="13">
        <f t="shared" si="12"/>
        <v>24.5</v>
      </c>
      <c r="I50" s="14">
        <f t="shared" si="13"/>
        <v>11</v>
      </c>
      <c r="J50" s="15">
        <f t="shared" si="14"/>
        <v>4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4</v>
      </c>
      <c r="U50" s="15">
        <v>0</v>
      </c>
      <c r="V50" s="15">
        <v>2</v>
      </c>
      <c r="W50" s="16">
        <v>0.8</v>
      </c>
      <c r="X50" s="16">
        <v>1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16"/>
        <v>3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</v>
      </c>
      <c r="AJ50" s="14">
        <f t="shared" si="17"/>
        <v>0</v>
      </c>
      <c r="AK50" s="14">
        <f t="shared" si="18"/>
        <v>0</v>
      </c>
      <c r="AL50" s="15"/>
      <c r="AM50" s="16"/>
      <c r="AN50" s="17"/>
      <c r="AO50" s="14"/>
      <c r="AP50" s="17"/>
      <c r="AQ50" s="14"/>
      <c r="AR50" s="17"/>
      <c r="AS50" s="15"/>
      <c r="AT50" s="14"/>
      <c r="AU50" s="17"/>
      <c r="AV50" s="17">
        <f t="shared" si="19"/>
        <v>0</v>
      </c>
      <c r="AW50" s="16"/>
      <c r="AX50" s="17"/>
      <c r="AY50" s="16"/>
      <c r="AZ50" s="13">
        <f t="shared" si="20"/>
        <v>13.5</v>
      </c>
      <c r="BA50" s="14">
        <f t="shared" si="21"/>
        <v>9</v>
      </c>
      <c r="BB50" s="14">
        <f t="shared" si="22"/>
        <v>9</v>
      </c>
      <c r="BC50" s="17">
        <v>9.5</v>
      </c>
      <c r="BD50" s="14">
        <v>0</v>
      </c>
      <c r="BE50" s="16"/>
      <c r="BF50" s="15">
        <f t="shared" si="23"/>
        <v>0</v>
      </c>
      <c r="BG50" s="15"/>
      <c r="BH50" s="15"/>
      <c r="BI50" s="16">
        <v>0</v>
      </c>
      <c r="BJ50" s="13">
        <v>4.5</v>
      </c>
      <c r="BK50" s="16">
        <v>0</v>
      </c>
      <c r="BL50" s="13">
        <v>0</v>
      </c>
      <c r="BM50" s="14">
        <v>1.875</v>
      </c>
      <c r="BN50" s="14">
        <v>1.375</v>
      </c>
      <c r="BO50" s="14">
        <v>0</v>
      </c>
      <c r="BP50" s="13">
        <v>1.25</v>
      </c>
    </row>
    <row r="51" spans="1:68" ht="15">
      <c r="A51" s="12">
        <v>47</v>
      </c>
      <c r="B51" s="12" t="s">
        <v>266</v>
      </c>
      <c r="C51" s="12" t="s">
        <v>267</v>
      </c>
      <c r="D51" s="12" t="s">
        <v>268</v>
      </c>
      <c r="E51" s="12" t="s">
        <v>134</v>
      </c>
      <c r="F51" s="12" t="s">
        <v>135</v>
      </c>
      <c r="G51" s="12" t="s">
        <v>136</v>
      </c>
      <c r="H51" s="13">
        <f t="shared" si="12"/>
        <v>20</v>
      </c>
      <c r="I51" s="14">
        <f t="shared" si="13"/>
        <v>6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2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1</v>
      </c>
      <c r="AB51" s="16">
        <v>0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</v>
      </c>
      <c r="AW51" s="16">
        <v>0</v>
      </c>
      <c r="AX51" s="17">
        <v>0</v>
      </c>
      <c r="AY51" s="16">
        <v>0</v>
      </c>
      <c r="AZ51" s="13">
        <f t="shared" si="20"/>
        <v>14</v>
      </c>
      <c r="BA51" s="14">
        <f t="shared" si="21"/>
        <v>10</v>
      </c>
      <c r="BB51" s="14">
        <f t="shared" si="22"/>
        <v>9</v>
      </c>
      <c r="BC51" s="17">
        <v>13.25</v>
      </c>
      <c r="BD51" s="14">
        <v>0</v>
      </c>
      <c r="BE51" s="16">
        <v>0</v>
      </c>
      <c r="BF51" s="15">
        <f t="shared" si="23"/>
        <v>1</v>
      </c>
      <c r="BG51" s="15">
        <v>0</v>
      </c>
      <c r="BH51" s="15">
        <v>1</v>
      </c>
      <c r="BI51" s="16">
        <v>0</v>
      </c>
      <c r="BJ51" s="13">
        <v>4</v>
      </c>
      <c r="BK51" s="16">
        <v>0</v>
      </c>
      <c r="BL51" s="13">
        <v>0</v>
      </c>
      <c r="BM51" s="14">
        <v>0</v>
      </c>
      <c r="BN51" s="14">
        <v>4</v>
      </c>
      <c r="BO51" s="14">
        <v>0</v>
      </c>
      <c r="BP51" s="13">
        <v>0</v>
      </c>
    </row>
    <row r="52" spans="1:68" ht="15">
      <c r="A52" s="12">
        <v>48</v>
      </c>
      <c r="B52" s="12" t="s">
        <v>269</v>
      </c>
      <c r="C52" s="12" t="s">
        <v>270</v>
      </c>
      <c r="D52" s="12" t="s">
        <v>271</v>
      </c>
      <c r="E52" s="12" t="s">
        <v>134</v>
      </c>
      <c r="F52" s="12" t="s">
        <v>135</v>
      </c>
      <c r="G52" s="12" t="s">
        <v>136</v>
      </c>
      <c r="H52" s="13">
        <f t="shared" si="12"/>
        <v>12.875</v>
      </c>
      <c r="I52" s="14">
        <f t="shared" si="13"/>
        <v>1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1</v>
      </c>
      <c r="U52" s="15">
        <v>0</v>
      </c>
      <c r="V52" s="15">
        <v>0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11.875</v>
      </c>
      <c r="BA52" s="14">
        <f t="shared" si="21"/>
        <v>10</v>
      </c>
      <c r="BB52" s="14">
        <f t="shared" si="22"/>
        <v>9</v>
      </c>
      <c r="BC52" s="17">
        <v>23</v>
      </c>
      <c r="BD52" s="14">
        <v>0</v>
      </c>
      <c r="BE52" s="16">
        <v>0</v>
      </c>
      <c r="BF52" s="15">
        <f t="shared" si="23"/>
        <v>1</v>
      </c>
      <c r="BG52" s="15">
        <v>1</v>
      </c>
      <c r="BH52" s="15">
        <v>0</v>
      </c>
      <c r="BI52" s="16">
        <v>0</v>
      </c>
      <c r="BJ52" s="13">
        <v>1.875</v>
      </c>
      <c r="BK52" s="16">
        <v>0</v>
      </c>
      <c r="BL52" s="13">
        <v>0</v>
      </c>
      <c r="BM52" s="14">
        <v>1.875</v>
      </c>
      <c r="BN52" s="14">
        <v>0</v>
      </c>
      <c r="BO52" s="14">
        <v>0</v>
      </c>
      <c r="BP52" s="13">
        <v>0</v>
      </c>
    </row>
    <row r="53" spans="1:68" ht="15">
      <c r="A53" s="12">
        <v>49</v>
      </c>
      <c r="B53" s="12" t="s">
        <v>272</v>
      </c>
      <c r="C53" s="12" t="s">
        <v>273</v>
      </c>
      <c r="D53" s="12" t="s">
        <v>370</v>
      </c>
      <c r="E53" s="12" t="s">
        <v>134</v>
      </c>
      <c r="F53" s="12" t="s">
        <v>135</v>
      </c>
      <c r="G53" s="12" t="s">
        <v>136</v>
      </c>
      <c r="H53" s="13">
        <f t="shared" si="12"/>
        <v>28.3</v>
      </c>
      <c r="I53" s="14">
        <f t="shared" si="13"/>
        <v>7.3</v>
      </c>
      <c r="J53" s="15">
        <f t="shared" si="14"/>
        <v>4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 t="shared" si="15"/>
        <v>2.3</v>
      </c>
      <c r="U53" s="15">
        <v>0</v>
      </c>
      <c r="V53" s="15">
        <v>0</v>
      </c>
      <c r="W53" s="16">
        <v>1</v>
      </c>
      <c r="X53" s="16">
        <v>0.8</v>
      </c>
      <c r="Y53" s="15">
        <v>0</v>
      </c>
      <c r="Z53" s="16">
        <v>0</v>
      </c>
      <c r="AA53" s="15">
        <v>0</v>
      </c>
      <c r="AB53" s="16">
        <v>0.5</v>
      </c>
      <c r="AC53" s="16">
        <f t="shared" si="16"/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 t="shared" si="17"/>
        <v>0</v>
      </c>
      <c r="AK53" s="14">
        <f t="shared" si="18"/>
        <v>0</v>
      </c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>
        <f t="shared" si="19"/>
        <v>0</v>
      </c>
      <c r="AW53" s="16"/>
      <c r="AX53" s="17"/>
      <c r="AY53" s="16"/>
      <c r="AZ53" s="13">
        <f t="shared" si="20"/>
        <v>21</v>
      </c>
      <c r="BA53" s="14">
        <f t="shared" si="21"/>
        <v>9</v>
      </c>
      <c r="BB53" s="14">
        <f t="shared" si="22"/>
        <v>9</v>
      </c>
      <c r="BC53" s="17">
        <v>10.75</v>
      </c>
      <c r="BD53" s="14">
        <v>0</v>
      </c>
      <c r="BE53" s="16"/>
      <c r="BF53" s="15">
        <f t="shared" si="23"/>
        <v>0</v>
      </c>
      <c r="BG53" s="15"/>
      <c r="BH53" s="15"/>
      <c r="BI53" s="16">
        <v>0</v>
      </c>
      <c r="BJ53" s="13">
        <v>12</v>
      </c>
      <c r="BK53" s="16">
        <v>4.5</v>
      </c>
      <c r="BL53" s="13">
        <v>0</v>
      </c>
      <c r="BM53" s="14">
        <v>5.25</v>
      </c>
      <c r="BN53" s="14">
        <v>0.75</v>
      </c>
      <c r="BO53" s="14">
        <v>2.375</v>
      </c>
      <c r="BP53" s="13">
        <v>0.0625</v>
      </c>
    </row>
    <row r="54" spans="1:68" ht="15">
      <c r="A54" s="12">
        <v>50</v>
      </c>
      <c r="B54" s="12" t="s">
        <v>274</v>
      </c>
      <c r="C54" s="12" t="s">
        <v>275</v>
      </c>
      <c r="D54" s="12" t="s">
        <v>276</v>
      </c>
      <c r="E54" s="12" t="s">
        <v>134</v>
      </c>
      <c r="F54" s="12" t="s">
        <v>135</v>
      </c>
      <c r="G54" s="12" t="s">
        <v>136</v>
      </c>
      <c r="H54" s="13">
        <f t="shared" si="12"/>
        <v>30</v>
      </c>
      <c r="I54" s="14">
        <f t="shared" si="13"/>
        <v>11</v>
      </c>
      <c r="J54" s="15">
        <f t="shared" si="14"/>
        <v>6</v>
      </c>
      <c r="K54" s="15">
        <v>0</v>
      </c>
      <c r="L54" s="15">
        <v>0</v>
      </c>
      <c r="M54" s="15">
        <v>4</v>
      </c>
      <c r="N54" s="15">
        <v>0</v>
      </c>
      <c r="O54" s="15">
        <v>2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4</v>
      </c>
      <c r="U54" s="15">
        <v>1</v>
      </c>
      <c r="V54" s="15">
        <v>2</v>
      </c>
      <c r="W54" s="16">
        <v>1</v>
      </c>
      <c r="X54" s="16">
        <v>0.3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16"/>
        <v>1</v>
      </c>
      <c r="AD54" s="15">
        <v>0</v>
      </c>
      <c r="AE54" s="15">
        <v>0</v>
      </c>
      <c r="AF54" s="15">
        <v>1</v>
      </c>
      <c r="AG54" s="15">
        <v>0</v>
      </c>
      <c r="AH54" s="15">
        <v>0</v>
      </c>
      <c r="AI54" s="16">
        <v>0</v>
      </c>
      <c r="AJ54" s="14">
        <f t="shared" si="17"/>
        <v>0</v>
      </c>
      <c r="AK54" s="14">
        <f t="shared" si="18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0</v>
      </c>
      <c r="AW54" s="16">
        <v>0</v>
      </c>
      <c r="AX54" s="17">
        <v>0</v>
      </c>
      <c r="AY54" s="16">
        <v>0</v>
      </c>
      <c r="AZ54" s="13">
        <f t="shared" si="20"/>
        <v>19</v>
      </c>
      <c r="BA54" s="14">
        <f t="shared" si="21"/>
        <v>10</v>
      </c>
      <c r="BB54" s="14">
        <f t="shared" si="22"/>
        <v>9</v>
      </c>
      <c r="BC54" s="17">
        <v>24.5</v>
      </c>
      <c r="BD54" s="14">
        <v>0</v>
      </c>
      <c r="BE54" s="16">
        <v>0</v>
      </c>
      <c r="BF54" s="15">
        <f t="shared" si="23"/>
        <v>1</v>
      </c>
      <c r="BG54" s="15">
        <v>1</v>
      </c>
      <c r="BH54" s="15">
        <v>0</v>
      </c>
      <c r="BI54" s="16">
        <v>0</v>
      </c>
      <c r="BJ54" s="13">
        <v>9</v>
      </c>
      <c r="BK54" s="16">
        <v>0</v>
      </c>
      <c r="BL54" s="13">
        <v>0</v>
      </c>
      <c r="BM54" s="14">
        <v>4.75</v>
      </c>
      <c r="BN54" s="14">
        <v>1.25</v>
      </c>
      <c r="BO54" s="14">
        <v>3</v>
      </c>
      <c r="BP54" s="13">
        <v>0</v>
      </c>
    </row>
    <row r="55" spans="1:68" ht="15">
      <c r="A55" s="12">
        <v>51</v>
      </c>
      <c r="B55" s="12" t="s">
        <v>277</v>
      </c>
      <c r="C55" s="12" t="s">
        <v>278</v>
      </c>
      <c r="D55" s="12" t="s">
        <v>279</v>
      </c>
      <c r="E55" s="12" t="s">
        <v>134</v>
      </c>
      <c r="F55" s="12" t="s">
        <v>135</v>
      </c>
      <c r="G55" s="12" t="s">
        <v>136</v>
      </c>
      <c r="H55" s="13">
        <f t="shared" si="12"/>
        <v>36.1875</v>
      </c>
      <c r="I55" s="14">
        <f t="shared" si="13"/>
        <v>12</v>
      </c>
      <c r="J55" s="15">
        <f t="shared" si="14"/>
        <v>6</v>
      </c>
      <c r="K55" s="15">
        <v>0</v>
      </c>
      <c r="L55" s="15">
        <v>0</v>
      </c>
      <c r="M55" s="15">
        <v>4</v>
      </c>
      <c r="N55" s="15">
        <v>0</v>
      </c>
      <c r="O55" s="15">
        <v>2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3</v>
      </c>
      <c r="U55" s="15">
        <v>0</v>
      </c>
      <c r="V55" s="15">
        <v>0</v>
      </c>
      <c r="W55" s="16">
        <v>1</v>
      </c>
      <c r="X55" s="16">
        <v>1</v>
      </c>
      <c r="Y55" s="15">
        <v>0</v>
      </c>
      <c r="Z55" s="16">
        <v>0</v>
      </c>
      <c r="AA55" s="15">
        <v>1</v>
      </c>
      <c r="AB55" s="16">
        <v>0</v>
      </c>
      <c r="AC55" s="16">
        <f t="shared" si="16"/>
        <v>3</v>
      </c>
      <c r="AD55" s="15">
        <v>3</v>
      </c>
      <c r="AE55" s="15">
        <v>0</v>
      </c>
      <c r="AF55" s="15">
        <v>0</v>
      </c>
      <c r="AG55" s="15">
        <v>0</v>
      </c>
      <c r="AH55" s="15">
        <v>0</v>
      </c>
      <c r="AI55" s="16">
        <v>0</v>
      </c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24.1875</v>
      </c>
      <c r="BA55" s="14">
        <f t="shared" si="21"/>
        <v>12.5</v>
      </c>
      <c r="BB55" s="14">
        <f t="shared" si="22"/>
        <v>9</v>
      </c>
      <c r="BC55" s="17">
        <v>9.75</v>
      </c>
      <c r="BD55" s="14">
        <v>0</v>
      </c>
      <c r="BE55" s="16">
        <v>1.5</v>
      </c>
      <c r="BF55" s="15">
        <f t="shared" si="23"/>
        <v>2</v>
      </c>
      <c r="BG55" s="15">
        <v>1</v>
      </c>
      <c r="BH55" s="15">
        <v>1</v>
      </c>
      <c r="BI55" s="16">
        <v>2</v>
      </c>
      <c r="BJ55" s="13">
        <v>9.6875</v>
      </c>
      <c r="BK55" s="16">
        <v>0</v>
      </c>
      <c r="BL55" s="13">
        <v>4.8125</v>
      </c>
      <c r="BM55" s="14">
        <v>0</v>
      </c>
      <c r="BN55" s="14">
        <v>1.875</v>
      </c>
      <c r="BO55" s="14">
        <v>3</v>
      </c>
      <c r="BP55" s="13">
        <v>0</v>
      </c>
    </row>
    <row r="56" spans="1:68" ht="15">
      <c r="A56" s="12">
        <v>52</v>
      </c>
      <c r="B56" s="12" t="s">
        <v>280</v>
      </c>
      <c r="C56" s="12" t="s">
        <v>281</v>
      </c>
      <c r="D56" s="12" t="s">
        <v>282</v>
      </c>
      <c r="E56" s="12" t="s">
        <v>165</v>
      </c>
      <c r="F56" s="12" t="s">
        <v>135</v>
      </c>
      <c r="G56" s="12" t="s">
        <v>136</v>
      </c>
      <c r="H56" s="13">
        <f t="shared" si="12"/>
        <v>23.95</v>
      </c>
      <c r="I56" s="14">
        <f t="shared" si="13"/>
        <v>9.7</v>
      </c>
      <c r="J56" s="15">
        <f t="shared" si="14"/>
        <v>4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2.7</v>
      </c>
      <c r="U56" s="15">
        <v>0</v>
      </c>
      <c r="V56" s="15">
        <v>1</v>
      </c>
      <c r="W56" s="16">
        <v>1</v>
      </c>
      <c r="X56" s="16">
        <v>0.7</v>
      </c>
      <c r="Y56" s="15">
        <v>0</v>
      </c>
      <c r="Z56" s="16">
        <v>0</v>
      </c>
      <c r="AA56" s="15">
        <v>0</v>
      </c>
      <c r="AB56" s="16">
        <v>0</v>
      </c>
      <c r="AC56" s="16">
        <f t="shared" si="16"/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17"/>
        <v>0</v>
      </c>
      <c r="AK56" s="14">
        <f t="shared" si="18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</v>
      </c>
      <c r="AW56" s="16">
        <v>0</v>
      </c>
      <c r="AX56" s="17">
        <v>0</v>
      </c>
      <c r="AY56" s="16">
        <v>0</v>
      </c>
      <c r="AZ56" s="13">
        <f t="shared" si="20"/>
        <v>14.25</v>
      </c>
      <c r="BA56" s="14">
        <f t="shared" si="21"/>
        <v>13</v>
      </c>
      <c r="BB56" s="14">
        <f t="shared" si="22"/>
        <v>9</v>
      </c>
      <c r="BC56" s="17">
        <v>9.5</v>
      </c>
      <c r="BD56" s="14">
        <v>0</v>
      </c>
      <c r="BE56" s="16">
        <v>4.2</v>
      </c>
      <c r="BF56" s="15">
        <f t="shared" si="23"/>
        <v>0</v>
      </c>
      <c r="BG56" s="15">
        <v>0</v>
      </c>
      <c r="BH56" s="15">
        <v>0</v>
      </c>
      <c r="BI56" s="16">
        <v>0</v>
      </c>
      <c r="BJ56" s="13">
        <v>1.25</v>
      </c>
      <c r="BK56" s="16">
        <v>0</v>
      </c>
      <c r="BL56" s="13">
        <v>0</v>
      </c>
      <c r="BM56" s="14">
        <v>0</v>
      </c>
      <c r="BN56" s="14">
        <v>0</v>
      </c>
      <c r="BO56" s="14">
        <v>1.25</v>
      </c>
      <c r="BP56" s="13">
        <v>0</v>
      </c>
    </row>
    <row r="57" spans="1:68" ht="15">
      <c r="A57" s="12">
        <v>53</v>
      </c>
      <c r="B57" s="12" t="s">
        <v>283</v>
      </c>
      <c r="C57" s="12" t="s">
        <v>284</v>
      </c>
      <c r="D57" s="12" t="s">
        <v>285</v>
      </c>
      <c r="E57" s="12" t="s">
        <v>134</v>
      </c>
      <c r="F57" s="12" t="s">
        <v>135</v>
      </c>
      <c r="G57" s="12" t="s">
        <v>136</v>
      </c>
      <c r="H57" s="13">
        <f t="shared" si="12"/>
        <v>28.625</v>
      </c>
      <c r="I57" s="14">
        <f t="shared" si="13"/>
        <v>9</v>
      </c>
      <c r="J57" s="15">
        <f t="shared" si="14"/>
        <v>6</v>
      </c>
      <c r="K57" s="15">
        <v>0</v>
      </c>
      <c r="L57" s="15">
        <v>0</v>
      </c>
      <c r="M57" s="15">
        <v>4</v>
      </c>
      <c r="N57" s="15">
        <v>0</v>
      </c>
      <c r="O57" s="15">
        <v>2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3</v>
      </c>
      <c r="U57" s="15">
        <v>0</v>
      </c>
      <c r="V57" s="15">
        <v>1</v>
      </c>
      <c r="W57" s="16">
        <v>1</v>
      </c>
      <c r="X57" s="16">
        <v>0</v>
      </c>
      <c r="Y57" s="15">
        <v>0</v>
      </c>
      <c r="Z57" s="16">
        <v>0</v>
      </c>
      <c r="AA57" s="15">
        <v>1</v>
      </c>
      <c r="AB57" s="16">
        <v>0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0</v>
      </c>
      <c r="AZ57" s="13">
        <f t="shared" si="20"/>
        <v>19.625</v>
      </c>
      <c r="BA57" s="14">
        <f t="shared" si="21"/>
        <v>12</v>
      </c>
      <c r="BB57" s="14">
        <f t="shared" si="22"/>
        <v>9</v>
      </c>
      <c r="BC57" s="17">
        <v>18.25</v>
      </c>
      <c r="BD57" s="14">
        <v>0</v>
      </c>
      <c r="BE57" s="16">
        <v>0</v>
      </c>
      <c r="BF57" s="15">
        <f t="shared" si="23"/>
        <v>3</v>
      </c>
      <c r="BG57" s="15">
        <v>2</v>
      </c>
      <c r="BH57" s="15">
        <v>1</v>
      </c>
      <c r="BI57" s="16">
        <v>0</v>
      </c>
      <c r="BJ57" s="13">
        <v>7.625</v>
      </c>
      <c r="BK57" s="16">
        <v>0</v>
      </c>
      <c r="BL57" s="13">
        <v>0</v>
      </c>
      <c r="BM57" s="14">
        <v>2.875</v>
      </c>
      <c r="BN57" s="14">
        <v>3.125</v>
      </c>
      <c r="BO57" s="14">
        <v>1.125</v>
      </c>
      <c r="BP57" s="13">
        <v>0.5</v>
      </c>
    </row>
    <row r="58" spans="1:68" ht="15">
      <c r="A58" s="12">
        <v>54</v>
      </c>
      <c r="B58" s="12" t="s">
        <v>286</v>
      </c>
      <c r="C58" s="12" t="s">
        <v>287</v>
      </c>
      <c r="D58" s="12" t="s">
        <v>288</v>
      </c>
      <c r="E58" s="12" t="s">
        <v>134</v>
      </c>
      <c r="F58" s="12" t="s">
        <v>135</v>
      </c>
      <c r="G58" s="12" t="s">
        <v>136</v>
      </c>
      <c r="H58" s="13">
        <f t="shared" si="12"/>
        <v>30.05</v>
      </c>
      <c r="I58" s="14">
        <f t="shared" si="13"/>
        <v>9.5</v>
      </c>
      <c r="J58" s="15">
        <f t="shared" si="14"/>
        <v>5</v>
      </c>
      <c r="K58" s="15">
        <v>0</v>
      </c>
      <c r="L58" s="15">
        <v>0</v>
      </c>
      <c r="M58" s="15">
        <v>0</v>
      </c>
      <c r="N58" s="15">
        <v>0</v>
      </c>
      <c r="O58" s="15">
        <v>2</v>
      </c>
      <c r="P58" s="15">
        <v>3</v>
      </c>
      <c r="Q58" s="15">
        <v>0</v>
      </c>
      <c r="R58" s="15">
        <v>0</v>
      </c>
      <c r="S58" s="15">
        <v>0</v>
      </c>
      <c r="T58" s="16">
        <f t="shared" si="15"/>
        <v>4</v>
      </c>
      <c r="U58" s="15">
        <v>0</v>
      </c>
      <c r="V58" s="15">
        <v>1</v>
      </c>
      <c r="W58" s="16">
        <v>1</v>
      </c>
      <c r="X58" s="16">
        <v>1</v>
      </c>
      <c r="Y58" s="15">
        <v>0</v>
      </c>
      <c r="Z58" s="16">
        <v>0</v>
      </c>
      <c r="AA58" s="15">
        <v>1</v>
      </c>
      <c r="AB58" s="16">
        <v>0</v>
      </c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0.5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0.5</v>
      </c>
      <c r="AW58" s="16">
        <v>0</v>
      </c>
      <c r="AX58" s="17">
        <v>0.5</v>
      </c>
      <c r="AY58" s="16">
        <v>0</v>
      </c>
      <c r="AZ58" s="13">
        <f t="shared" si="20"/>
        <v>20.55</v>
      </c>
      <c r="BA58" s="14">
        <f t="shared" si="21"/>
        <v>9.8</v>
      </c>
      <c r="BB58" s="14">
        <f t="shared" si="22"/>
        <v>9</v>
      </c>
      <c r="BC58" s="17">
        <v>20.75</v>
      </c>
      <c r="BD58" s="14">
        <v>0</v>
      </c>
      <c r="BE58" s="16">
        <v>0.8</v>
      </c>
      <c r="BF58" s="15">
        <f t="shared" si="23"/>
        <v>0</v>
      </c>
      <c r="BG58" s="15">
        <v>0</v>
      </c>
      <c r="BH58" s="15">
        <v>0</v>
      </c>
      <c r="BI58" s="16">
        <v>0</v>
      </c>
      <c r="BJ58" s="13">
        <v>10.75</v>
      </c>
      <c r="BK58" s="16">
        <v>0</v>
      </c>
      <c r="BL58" s="13">
        <v>1.75</v>
      </c>
      <c r="BM58" s="14">
        <v>4.75</v>
      </c>
      <c r="BN58" s="14">
        <v>1.25</v>
      </c>
      <c r="BO58" s="14">
        <v>3</v>
      </c>
      <c r="BP58" s="13">
        <v>0</v>
      </c>
    </row>
    <row r="59" spans="1:68" ht="15">
      <c r="A59" s="12">
        <v>55</v>
      </c>
      <c r="B59" s="12" t="s">
        <v>289</v>
      </c>
      <c r="C59" s="12" t="s">
        <v>290</v>
      </c>
      <c r="D59" s="12" t="s">
        <v>291</v>
      </c>
      <c r="E59" s="12" t="s">
        <v>134</v>
      </c>
      <c r="F59" s="12" t="s">
        <v>135</v>
      </c>
      <c r="G59" s="12" t="s">
        <v>136</v>
      </c>
      <c r="H59" s="13">
        <f t="shared" si="12"/>
        <v>32.1</v>
      </c>
      <c r="I59" s="14">
        <f t="shared" si="13"/>
        <v>13</v>
      </c>
      <c r="J59" s="15">
        <f t="shared" si="14"/>
        <v>9</v>
      </c>
      <c r="K59" s="15">
        <v>0</v>
      </c>
      <c r="L59" s="15">
        <v>0</v>
      </c>
      <c r="M59" s="15">
        <v>4</v>
      </c>
      <c r="N59" s="15">
        <v>0</v>
      </c>
      <c r="O59" s="15">
        <v>2</v>
      </c>
      <c r="P59" s="15">
        <v>3</v>
      </c>
      <c r="Q59" s="15">
        <v>0</v>
      </c>
      <c r="R59" s="15">
        <v>0</v>
      </c>
      <c r="S59" s="15">
        <v>0</v>
      </c>
      <c r="T59" s="16">
        <f t="shared" si="15"/>
        <v>4</v>
      </c>
      <c r="U59" s="15">
        <v>1</v>
      </c>
      <c r="V59" s="15">
        <v>2</v>
      </c>
      <c r="W59" s="16">
        <v>1</v>
      </c>
      <c r="X59" s="16">
        <v>0.7</v>
      </c>
      <c r="Y59" s="15">
        <v>0</v>
      </c>
      <c r="Z59" s="16">
        <v>0</v>
      </c>
      <c r="AA59" s="15">
        <v>1</v>
      </c>
      <c r="AB59" s="16">
        <v>0</v>
      </c>
      <c r="AC59" s="16">
        <f t="shared" si="16"/>
        <v>0</v>
      </c>
      <c r="AD59" s="15"/>
      <c r="AE59" s="15"/>
      <c r="AF59" s="15"/>
      <c r="AG59" s="15"/>
      <c r="AH59" s="15"/>
      <c r="AI59" s="16"/>
      <c r="AJ59" s="14">
        <f t="shared" si="17"/>
        <v>0</v>
      </c>
      <c r="AK59" s="14">
        <f t="shared" si="18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</v>
      </c>
      <c r="AW59" s="16">
        <v>0</v>
      </c>
      <c r="AX59" s="17">
        <v>0</v>
      </c>
      <c r="AY59" s="16">
        <v>0</v>
      </c>
      <c r="AZ59" s="13">
        <f t="shared" si="20"/>
        <v>19.1</v>
      </c>
      <c r="BA59" s="14">
        <f t="shared" si="21"/>
        <v>10.1</v>
      </c>
      <c r="BB59" s="14">
        <f t="shared" si="22"/>
        <v>9</v>
      </c>
      <c r="BC59" s="17">
        <v>21.5</v>
      </c>
      <c r="BD59" s="14">
        <v>0</v>
      </c>
      <c r="BE59" s="16">
        <v>0.1</v>
      </c>
      <c r="BF59" s="15">
        <f t="shared" si="23"/>
        <v>1</v>
      </c>
      <c r="BG59" s="15">
        <v>0</v>
      </c>
      <c r="BH59" s="15">
        <v>1</v>
      </c>
      <c r="BI59" s="16">
        <v>0</v>
      </c>
      <c r="BJ59" s="13">
        <v>9</v>
      </c>
      <c r="BK59" s="16">
        <v>0</v>
      </c>
      <c r="BL59" s="13">
        <v>0</v>
      </c>
      <c r="BM59" s="14">
        <v>5.25</v>
      </c>
      <c r="BN59" s="14">
        <v>0.75</v>
      </c>
      <c r="BO59" s="14">
        <v>3</v>
      </c>
      <c r="BP59" s="13">
        <v>0</v>
      </c>
    </row>
    <row r="60" spans="1:68" ht="15">
      <c r="A60" s="12">
        <v>56</v>
      </c>
      <c r="B60" s="12" t="s">
        <v>292</v>
      </c>
      <c r="C60" s="12" t="s">
        <v>293</v>
      </c>
      <c r="D60" s="12" t="s">
        <v>294</v>
      </c>
      <c r="E60" s="12" t="s">
        <v>134</v>
      </c>
      <c r="F60" s="12" t="s">
        <v>135</v>
      </c>
      <c r="G60" s="12" t="s">
        <v>136</v>
      </c>
      <c r="H60" s="13">
        <f t="shared" si="12"/>
        <v>19.9</v>
      </c>
      <c r="I60" s="14">
        <f t="shared" si="13"/>
        <v>2.9</v>
      </c>
      <c r="J60" s="15">
        <f t="shared" si="14"/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6">
        <f t="shared" si="15"/>
        <v>2.9</v>
      </c>
      <c r="U60" s="15">
        <v>1</v>
      </c>
      <c r="V60" s="15">
        <v>0</v>
      </c>
      <c r="W60" s="16">
        <v>0.9</v>
      </c>
      <c r="X60" s="16">
        <v>0</v>
      </c>
      <c r="Y60" s="15">
        <v>0</v>
      </c>
      <c r="Z60" s="16">
        <v>0</v>
      </c>
      <c r="AA60" s="15">
        <v>1</v>
      </c>
      <c r="AB60" s="16">
        <v>0</v>
      </c>
      <c r="AC60" s="16">
        <f t="shared" si="16"/>
        <v>0</v>
      </c>
      <c r="AD60" s="15"/>
      <c r="AE60" s="15"/>
      <c r="AF60" s="15"/>
      <c r="AG60" s="15"/>
      <c r="AH60" s="15"/>
      <c r="AI60" s="16"/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17</v>
      </c>
      <c r="BA60" s="14">
        <f t="shared" si="21"/>
        <v>11</v>
      </c>
      <c r="BB60" s="14">
        <f t="shared" si="22"/>
        <v>9</v>
      </c>
      <c r="BC60" s="17">
        <v>29</v>
      </c>
      <c r="BD60" s="14">
        <v>0</v>
      </c>
      <c r="BE60" s="16">
        <v>0</v>
      </c>
      <c r="BF60" s="15">
        <f t="shared" si="23"/>
        <v>2</v>
      </c>
      <c r="BG60" s="15">
        <v>0</v>
      </c>
      <c r="BH60" s="15">
        <v>2</v>
      </c>
      <c r="BI60" s="16">
        <v>0</v>
      </c>
      <c r="BJ60" s="13">
        <v>6</v>
      </c>
      <c r="BK60" s="16">
        <v>0</v>
      </c>
      <c r="BL60" s="13">
        <v>0</v>
      </c>
      <c r="BM60" s="14">
        <v>2</v>
      </c>
      <c r="BN60" s="14">
        <v>4</v>
      </c>
      <c r="BO60" s="14">
        <v>0</v>
      </c>
      <c r="BP60" s="13">
        <v>0</v>
      </c>
    </row>
    <row r="61" spans="1:68" ht="15">
      <c r="A61" s="12">
        <v>57</v>
      </c>
      <c r="B61" s="12" t="s">
        <v>295</v>
      </c>
      <c r="C61" s="12" t="s">
        <v>296</v>
      </c>
      <c r="D61" s="12" t="s">
        <v>297</v>
      </c>
      <c r="E61" s="12" t="s">
        <v>134</v>
      </c>
      <c r="F61" s="12" t="s">
        <v>135</v>
      </c>
      <c r="G61" s="12" t="s">
        <v>136</v>
      </c>
      <c r="H61" s="13">
        <f t="shared" si="12"/>
        <v>27.5</v>
      </c>
      <c r="I61" s="14">
        <f t="shared" si="13"/>
        <v>10</v>
      </c>
      <c r="J61" s="15">
        <f t="shared" si="14"/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4</v>
      </c>
      <c r="U61" s="15">
        <v>1</v>
      </c>
      <c r="V61" s="15">
        <v>2</v>
      </c>
      <c r="W61" s="16">
        <v>0.3</v>
      </c>
      <c r="X61" s="16">
        <v>0</v>
      </c>
      <c r="Y61" s="15">
        <v>0</v>
      </c>
      <c r="Z61" s="16">
        <v>0</v>
      </c>
      <c r="AA61" s="15">
        <v>1</v>
      </c>
      <c r="AB61" s="16">
        <v>0</v>
      </c>
      <c r="AC61" s="16">
        <f t="shared" si="16"/>
        <v>2</v>
      </c>
      <c r="AD61" s="15">
        <v>0</v>
      </c>
      <c r="AE61" s="15">
        <v>2</v>
      </c>
      <c r="AF61" s="15">
        <v>0</v>
      </c>
      <c r="AG61" s="15">
        <v>0</v>
      </c>
      <c r="AH61" s="15">
        <v>0</v>
      </c>
      <c r="AI61" s="16">
        <v>0</v>
      </c>
      <c r="AJ61" s="14">
        <f t="shared" si="17"/>
        <v>0</v>
      </c>
      <c r="AK61" s="14">
        <f t="shared" si="18"/>
        <v>0</v>
      </c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>
        <f t="shared" si="19"/>
        <v>0</v>
      </c>
      <c r="AW61" s="16"/>
      <c r="AX61" s="17"/>
      <c r="AY61" s="16"/>
      <c r="AZ61" s="13">
        <f t="shared" si="20"/>
        <v>17.5</v>
      </c>
      <c r="BA61" s="14">
        <f t="shared" si="21"/>
        <v>9</v>
      </c>
      <c r="BB61" s="14">
        <f t="shared" si="22"/>
        <v>9</v>
      </c>
      <c r="BC61" s="17">
        <v>17.75</v>
      </c>
      <c r="BD61" s="14">
        <v>0</v>
      </c>
      <c r="BE61" s="16"/>
      <c r="BF61" s="15">
        <f t="shared" si="23"/>
        <v>0</v>
      </c>
      <c r="BG61" s="15"/>
      <c r="BH61" s="15"/>
      <c r="BI61" s="16">
        <v>0</v>
      </c>
      <c r="BJ61" s="13">
        <v>8.5</v>
      </c>
      <c r="BK61" s="16">
        <v>0</v>
      </c>
      <c r="BL61" s="13">
        <v>0</v>
      </c>
      <c r="BM61" s="14">
        <v>2</v>
      </c>
      <c r="BN61" s="14">
        <v>4</v>
      </c>
      <c r="BO61" s="14">
        <v>2.5</v>
      </c>
      <c r="BP61" s="13">
        <v>0</v>
      </c>
    </row>
    <row r="62" spans="1:68" ht="15">
      <c r="A62" s="12">
        <v>58</v>
      </c>
      <c r="B62" s="12" t="s">
        <v>298</v>
      </c>
      <c r="C62" s="12" t="s">
        <v>299</v>
      </c>
      <c r="D62" s="12" t="s">
        <v>300</v>
      </c>
      <c r="E62" s="12" t="s">
        <v>134</v>
      </c>
      <c r="F62" s="12" t="s">
        <v>135</v>
      </c>
      <c r="G62" s="12" t="s">
        <v>136</v>
      </c>
      <c r="H62" s="13">
        <f t="shared" si="12"/>
        <v>22.925</v>
      </c>
      <c r="I62" s="14">
        <f t="shared" si="13"/>
        <v>11.05</v>
      </c>
      <c r="J62" s="15">
        <f t="shared" si="14"/>
        <v>7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3</v>
      </c>
      <c r="Q62" s="15">
        <v>0</v>
      </c>
      <c r="R62" s="15">
        <v>0</v>
      </c>
      <c r="S62" s="15">
        <v>0</v>
      </c>
      <c r="T62" s="16">
        <f t="shared" si="15"/>
        <v>3.8</v>
      </c>
      <c r="U62" s="15">
        <v>0</v>
      </c>
      <c r="V62" s="15">
        <v>2</v>
      </c>
      <c r="W62" s="16">
        <v>0.8</v>
      </c>
      <c r="X62" s="16">
        <v>0</v>
      </c>
      <c r="Y62" s="15">
        <v>0</v>
      </c>
      <c r="Z62" s="16">
        <v>0</v>
      </c>
      <c r="AA62" s="15">
        <v>1</v>
      </c>
      <c r="AB62" s="16">
        <v>0</v>
      </c>
      <c r="AC62" s="16">
        <f t="shared" si="16"/>
        <v>0</v>
      </c>
      <c r="AD62" s="15"/>
      <c r="AE62" s="15"/>
      <c r="AF62" s="15"/>
      <c r="AG62" s="15"/>
      <c r="AH62" s="15"/>
      <c r="AI62" s="16"/>
      <c r="AJ62" s="14">
        <f t="shared" si="17"/>
        <v>0.25</v>
      </c>
      <c r="AK62" s="14">
        <f t="shared" si="18"/>
        <v>0.25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0.25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19"/>
        <v>0</v>
      </c>
      <c r="AW62" s="16">
        <v>0</v>
      </c>
      <c r="AX62" s="17">
        <v>0</v>
      </c>
      <c r="AY62" s="16">
        <v>0</v>
      </c>
      <c r="AZ62" s="13">
        <f t="shared" si="20"/>
        <v>11.875</v>
      </c>
      <c r="BA62" s="14">
        <f t="shared" si="21"/>
        <v>9.5</v>
      </c>
      <c r="BB62" s="14">
        <f t="shared" si="22"/>
        <v>8.5</v>
      </c>
      <c r="BC62" s="17">
        <v>8.5</v>
      </c>
      <c r="BD62" s="14">
        <v>0</v>
      </c>
      <c r="BE62" s="16">
        <v>0</v>
      </c>
      <c r="BF62" s="15">
        <f t="shared" si="23"/>
        <v>1</v>
      </c>
      <c r="BG62" s="15">
        <v>1</v>
      </c>
      <c r="BH62" s="15">
        <v>0</v>
      </c>
      <c r="BI62" s="16">
        <v>0</v>
      </c>
      <c r="BJ62" s="13">
        <v>2.375</v>
      </c>
      <c r="BK62" s="16">
        <v>0</v>
      </c>
      <c r="BL62" s="13">
        <v>0</v>
      </c>
      <c r="BM62" s="14">
        <v>0</v>
      </c>
      <c r="BN62" s="14">
        <v>2.375</v>
      </c>
      <c r="BO62" s="14">
        <v>0</v>
      </c>
      <c r="BP62" s="13">
        <v>0</v>
      </c>
    </row>
    <row r="63" spans="1:68" ht="15">
      <c r="A63" s="12">
        <v>59</v>
      </c>
      <c r="B63" s="12" t="s">
        <v>301</v>
      </c>
      <c r="C63" s="12" t="s">
        <v>302</v>
      </c>
      <c r="D63" s="12" t="s">
        <v>382</v>
      </c>
      <c r="E63" s="12" t="s">
        <v>134</v>
      </c>
      <c r="F63" s="12" t="s">
        <v>135</v>
      </c>
      <c r="G63" s="12" t="s">
        <v>136</v>
      </c>
      <c r="H63" s="13">
        <f t="shared" si="12"/>
        <v>18.125</v>
      </c>
      <c r="I63" s="14">
        <f t="shared" si="13"/>
        <v>3.125</v>
      </c>
      <c r="J63" s="15">
        <f t="shared" si="14"/>
        <v>2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2</v>
      </c>
      <c r="R63" s="15">
        <v>0</v>
      </c>
      <c r="S63" s="15">
        <v>0</v>
      </c>
      <c r="T63" s="16">
        <f t="shared" si="15"/>
        <v>1</v>
      </c>
      <c r="U63" s="15">
        <v>0</v>
      </c>
      <c r="V63" s="15">
        <v>0</v>
      </c>
      <c r="W63" s="16">
        <v>1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 t="shared" si="16"/>
        <v>0</v>
      </c>
      <c r="AD63" s="15"/>
      <c r="AE63" s="15"/>
      <c r="AF63" s="15"/>
      <c r="AG63" s="15"/>
      <c r="AH63" s="15"/>
      <c r="AI63" s="16"/>
      <c r="AJ63" s="14">
        <f t="shared" si="17"/>
        <v>0.125</v>
      </c>
      <c r="AK63" s="14">
        <f t="shared" si="18"/>
        <v>0.125</v>
      </c>
      <c r="AL63" s="15">
        <v>0</v>
      </c>
      <c r="AM63" s="16">
        <v>0</v>
      </c>
      <c r="AN63" s="17">
        <v>0</v>
      </c>
      <c r="AO63" s="14">
        <v>0.125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15</v>
      </c>
      <c r="BA63" s="14">
        <f t="shared" si="21"/>
        <v>9</v>
      </c>
      <c r="BB63" s="14">
        <f t="shared" si="22"/>
        <v>9</v>
      </c>
      <c r="BC63" s="17">
        <v>20</v>
      </c>
      <c r="BD63" s="14">
        <v>0</v>
      </c>
      <c r="BE63" s="16">
        <v>0</v>
      </c>
      <c r="BF63" s="15">
        <f t="shared" si="23"/>
        <v>0</v>
      </c>
      <c r="BG63" s="15">
        <v>0</v>
      </c>
      <c r="BH63" s="15">
        <v>0</v>
      </c>
      <c r="BI63" s="16">
        <v>0</v>
      </c>
      <c r="BJ63" s="13">
        <v>6</v>
      </c>
      <c r="BK63" s="16">
        <v>0</v>
      </c>
      <c r="BL63" s="13">
        <v>0</v>
      </c>
      <c r="BM63" s="14">
        <v>5.5</v>
      </c>
      <c r="BN63" s="14">
        <v>0.5</v>
      </c>
      <c r="BO63" s="14">
        <v>0</v>
      </c>
      <c r="BP63" s="13">
        <v>0</v>
      </c>
    </row>
    <row r="64" spans="1:68" ht="15">
      <c r="A64" s="12">
        <v>60</v>
      </c>
      <c r="B64" s="12" t="s">
        <v>303</v>
      </c>
      <c r="C64" s="12" t="s">
        <v>304</v>
      </c>
      <c r="D64" s="12" t="s">
        <v>305</v>
      </c>
      <c r="E64" s="12" t="s">
        <v>134</v>
      </c>
      <c r="F64" s="12" t="s">
        <v>135</v>
      </c>
      <c r="G64" s="12" t="s">
        <v>136</v>
      </c>
      <c r="H64" s="13">
        <f t="shared" si="12"/>
        <v>24.875</v>
      </c>
      <c r="I64" s="14">
        <f t="shared" si="13"/>
        <v>15.625</v>
      </c>
      <c r="J64" s="15">
        <f t="shared" si="14"/>
        <v>7</v>
      </c>
      <c r="K64" s="15">
        <v>0</v>
      </c>
      <c r="L64" s="15">
        <v>0</v>
      </c>
      <c r="M64" s="15">
        <v>4</v>
      </c>
      <c r="N64" s="15">
        <v>3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 t="shared" si="15"/>
        <v>4</v>
      </c>
      <c r="U64" s="15">
        <v>0</v>
      </c>
      <c r="V64" s="15">
        <v>2</v>
      </c>
      <c r="W64" s="16">
        <v>1</v>
      </c>
      <c r="X64" s="16">
        <v>0</v>
      </c>
      <c r="Y64" s="15">
        <v>0</v>
      </c>
      <c r="Z64" s="16">
        <v>0</v>
      </c>
      <c r="AA64" s="15">
        <v>1</v>
      </c>
      <c r="AB64" s="16">
        <v>0</v>
      </c>
      <c r="AC64" s="16">
        <f t="shared" si="16"/>
        <v>3</v>
      </c>
      <c r="AD64" s="15">
        <v>3</v>
      </c>
      <c r="AE64" s="15">
        <v>0</v>
      </c>
      <c r="AF64" s="15">
        <v>0</v>
      </c>
      <c r="AG64" s="15">
        <v>0</v>
      </c>
      <c r="AH64" s="15">
        <v>0</v>
      </c>
      <c r="AI64" s="16">
        <v>0</v>
      </c>
      <c r="AJ64" s="14">
        <f t="shared" si="17"/>
        <v>1.625</v>
      </c>
      <c r="AK64" s="14">
        <f t="shared" si="18"/>
        <v>1.625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1.625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9.25</v>
      </c>
      <c r="BA64" s="14">
        <f t="shared" si="21"/>
        <v>9</v>
      </c>
      <c r="BB64" s="14">
        <f t="shared" si="22"/>
        <v>9</v>
      </c>
      <c r="BC64" s="17">
        <v>10.75</v>
      </c>
      <c r="BD64" s="14">
        <v>0</v>
      </c>
      <c r="BE64" s="16">
        <v>0</v>
      </c>
      <c r="BF64" s="15">
        <f t="shared" si="23"/>
        <v>0</v>
      </c>
      <c r="BG64" s="15">
        <v>0</v>
      </c>
      <c r="BH64" s="15">
        <v>0</v>
      </c>
      <c r="BI64" s="16">
        <v>0</v>
      </c>
      <c r="BJ64" s="13">
        <v>0.25</v>
      </c>
      <c r="BK64" s="16">
        <v>0</v>
      </c>
      <c r="BL64" s="13">
        <v>0</v>
      </c>
      <c r="BM64" s="14">
        <v>0</v>
      </c>
      <c r="BN64" s="14">
        <v>0</v>
      </c>
      <c r="BO64" s="14">
        <v>0</v>
      </c>
      <c r="BP64" s="13">
        <v>0.25</v>
      </c>
    </row>
    <row r="65" spans="1:68" ht="15">
      <c r="A65" s="12">
        <v>61</v>
      </c>
      <c r="B65" s="12" t="s">
        <v>306</v>
      </c>
      <c r="C65" s="12" t="s">
        <v>307</v>
      </c>
      <c r="D65" s="12" t="s">
        <v>308</v>
      </c>
      <c r="E65" s="12" t="s">
        <v>177</v>
      </c>
      <c r="F65" s="12" t="s">
        <v>135</v>
      </c>
      <c r="G65" s="12" t="s">
        <v>136</v>
      </c>
      <c r="H65" s="13">
        <f t="shared" si="12"/>
        <v>34.925</v>
      </c>
      <c r="I65" s="14">
        <f t="shared" si="13"/>
        <v>15.2</v>
      </c>
      <c r="J65" s="15">
        <f t="shared" si="14"/>
        <v>6</v>
      </c>
      <c r="K65" s="15">
        <v>6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2.2</v>
      </c>
      <c r="U65" s="15">
        <v>0</v>
      </c>
      <c r="V65" s="15">
        <v>0</v>
      </c>
      <c r="W65" s="16">
        <v>1</v>
      </c>
      <c r="X65" s="16">
        <v>0.7</v>
      </c>
      <c r="Y65" s="15">
        <v>0</v>
      </c>
      <c r="Z65" s="16">
        <v>0</v>
      </c>
      <c r="AA65" s="15">
        <v>0</v>
      </c>
      <c r="AB65" s="16">
        <v>0.5</v>
      </c>
      <c r="AC65" s="16">
        <f t="shared" si="16"/>
        <v>3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</v>
      </c>
      <c r="AJ65" s="14">
        <f t="shared" si="17"/>
        <v>2</v>
      </c>
      <c r="AK65" s="14">
        <f t="shared" si="18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2</v>
      </c>
      <c r="AW65" s="16">
        <v>1.5</v>
      </c>
      <c r="AX65" s="17">
        <v>0.5</v>
      </c>
      <c r="AY65" s="16">
        <v>2</v>
      </c>
      <c r="AZ65" s="13">
        <f t="shared" si="20"/>
        <v>19.725</v>
      </c>
      <c r="BA65" s="14">
        <f t="shared" si="21"/>
        <v>10.1</v>
      </c>
      <c r="BB65" s="14">
        <f t="shared" si="22"/>
        <v>9</v>
      </c>
      <c r="BC65" s="17">
        <v>18.5</v>
      </c>
      <c r="BD65" s="14">
        <v>0</v>
      </c>
      <c r="BE65" s="16">
        <v>0.1</v>
      </c>
      <c r="BF65" s="15">
        <f t="shared" si="23"/>
        <v>1</v>
      </c>
      <c r="BG65" s="15">
        <v>0</v>
      </c>
      <c r="BH65" s="15">
        <v>1</v>
      </c>
      <c r="BI65" s="16">
        <v>2</v>
      </c>
      <c r="BJ65" s="13">
        <v>7.625</v>
      </c>
      <c r="BK65" s="16">
        <v>0</v>
      </c>
      <c r="BL65" s="13">
        <v>0</v>
      </c>
      <c r="BM65" s="14">
        <v>6</v>
      </c>
      <c r="BN65" s="14">
        <v>0</v>
      </c>
      <c r="BO65" s="14">
        <v>1.625</v>
      </c>
      <c r="BP65" s="13">
        <v>0</v>
      </c>
    </row>
    <row r="66" spans="1:68" ht="15">
      <c r="A66" s="12">
        <v>62</v>
      </c>
      <c r="B66" s="12" t="s">
        <v>309</v>
      </c>
      <c r="C66" s="12" t="s">
        <v>310</v>
      </c>
      <c r="D66" s="12" t="s">
        <v>311</v>
      </c>
      <c r="E66" s="12" t="s">
        <v>134</v>
      </c>
      <c r="F66" s="12" t="s">
        <v>135</v>
      </c>
      <c r="G66" s="12" t="s">
        <v>136</v>
      </c>
      <c r="H66" s="13">
        <f t="shared" si="12"/>
        <v>22.3</v>
      </c>
      <c r="I66" s="14">
        <f t="shared" si="13"/>
        <v>7.3</v>
      </c>
      <c r="J66" s="15">
        <f t="shared" si="14"/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15"/>
        <v>3.3</v>
      </c>
      <c r="U66" s="15">
        <v>1</v>
      </c>
      <c r="V66" s="15">
        <v>0</v>
      </c>
      <c r="W66" s="16">
        <v>1</v>
      </c>
      <c r="X66" s="16">
        <v>0.3</v>
      </c>
      <c r="Y66" s="15">
        <v>0</v>
      </c>
      <c r="Z66" s="16">
        <v>0</v>
      </c>
      <c r="AA66" s="15">
        <v>1</v>
      </c>
      <c r="AB66" s="16">
        <v>0</v>
      </c>
      <c r="AC66" s="16">
        <f t="shared" si="16"/>
        <v>0</v>
      </c>
      <c r="AD66" s="15"/>
      <c r="AE66" s="15"/>
      <c r="AF66" s="15"/>
      <c r="AG66" s="15"/>
      <c r="AH66" s="15"/>
      <c r="AI66" s="16"/>
      <c r="AJ66" s="14">
        <f t="shared" si="17"/>
        <v>0</v>
      </c>
      <c r="AK66" s="14">
        <f t="shared" si="18"/>
        <v>0</v>
      </c>
      <c r="AL66" s="15"/>
      <c r="AM66" s="16"/>
      <c r="AN66" s="17"/>
      <c r="AO66" s="14"/>
      <c r="AP66" s="17"/>
      <c r="AQ66" s="14"/>
      <c r="AR66" s="17"/>
      <c r="AS66" s="15"/>
      <c r="AT66" s="14"/>
      <c r="AU66" s="17"/>
      <c r="AV66" s="17">
        <f t="shared" si="19"/>
        <v>0</v>
      </c>
      <c r="AW66" s="16"/>
      <c r="AX66" s="17"/>
      <c r="AY66" s="16"/>
      <c r="AZ66" s="13">
        <f t="shared" si="20"/>
        <v>15</v>
      </c>
      <c r="BA66" s="14">
        <f t="shared" si="21"/>
        <v>9</v>
      </c>
      <c r="BB66" s="14">
        <f t="shared" si="22"/>
        <v>9</v>
      </c>
      <c r="BC66" s="17">
        <v>28.75</v>
      </c>
      <c r="BD66" s="14">
        <v>0</v>
      </c>
      <c r="BE66" s="16"/>
      <c r="BF66" s="15">
        <f t="shared" si="23"/>
        <v>0</v>
      </c>
      <c r="BG66" s="15"/>
      <c r="BH66" s="15"/>
      <c r="BI66" s="16">
        <v>0</v>
      </c>
      <c r="BJ66" s="13">
        <v>6</v>
      </c>
      <c r="BK66" s="16">
        <v>0</v>
      </c>
      <c r="BL66" s="13">
        <v>0</v>
      </c>
      <c r="BM66" s="14">
        <v>4.75</v>
      </c>
      <c r="BN66" s="14">
        <v>1.25</v>
      </c>
      <c r="BO66" s="14">
        <v>0</v>
      </c>
      <c r="BP66" s="13">
        <v>0</v>
      </c>
    </row>
    <row r="67" spans="1:68" ht="15">
      <c r="A67" s="12">
        <v>63</v>
      </c>
      <c r="B67" s="12" t="s">
        <v>312</v>
      </c>
      <c r="C67" s="12" t="s">
        <v>313</v>
      </c>
      <c r="D67" s="12" t="s">
        <v>314</v>
      </c>
      <c r="E67" s="12" t="s">
        <v>134</v>
      </c>
      <c r="F67" s="12" t="s">
        <v>135</v>
      </c>
      <c r="G67" s="12" t="s">
        <v>136</v>
      </c>
      <c r="H67" s="13">
        <f t="shared" si="12"/>
        <v>17.3</v>
      </c>
      <c r="I67" s="14">
        <f t="shared" si="13"/>
        <v>7.3</v>
      </c>
      <c r="J67" s="15">
        <f t="shared" si="14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15"/>
        <v>3.3</v>
      </c>
      <c r="U67" s="15">
        <v>0</v>
      </c>
      <c r="V67" s="15">
        <v>2</v>
      </c>
      <c r="W67" s="16">
        <v>0.8</v>
      </c>
      <c r="X67" s="16">
        <v>0</v>
      </c>
      <c r="Y67" s="15">
        <v>0</v>
      </c>
      <c r="Z67" s="16">
        <v>0</v>
      </c>
      <c r="AA67" s="15">
        <v>0</v>
      </c>
      <c r="AB67" s="16">
        <v>0.5</v>
      </c>
      <c r="AC67" s="16">
        <f t="shared" si="16"/>
        <v>0</v>
      </c>
      <c r="AD67" s="15"/>
      <c r="AE67" s="15"/>
      <c r="AF67" s="15"/>
      <c r="AG67" s="15"/>
      <c r="AH67" s="15"/>
      <c r="AI67" s="16"/>
      <c r="AJ67" s="14">
        <f t="shared" si="17"/>
        <v>0</v>
      </c>
      <c r="AK67" s="14">
        <f t="shared" si="18"/>
        <v>0</v>
      </c>
      <c r="AL67" s="15"/>
      <c r="AM67" s="16"/>
      <c r="AN67" s="17"/>
      <c r="AO67" s="14"/>
      <c r="AP67" s="17"/>
      <c r="AQ67" s="14"/>
      <c r="AR67" s="17"/>
      <c r="AS67" s="15"/>
      <c r="AT67" s="14"/>
      <c r="AU67" s="17"/>
      <c r="AV67" s="17">
        <f t="shared" si="19"/>
        <v>0</v>
      </c>
      <c r="AW67" s="16"/>
      <c r="AX67" s="17"/>
      <c r="AY67" s="16"/>
      <c r="AZ67" s="13">
        <f t="shared" si="20"/>
        <v>10</v>
      </c>
      <c r="BA67" s="14">
        <f t="shared" si="21"/>
        <v>9</v>
      </c>
      <c r="BB67" s="14">
        <f t="shared" si="22"/>
        <v>9</v>
      </c>
      <c r="BC67" s="17">
        <v>15.75</v>
      </c>
      <c r="BD67" s="14">
        <v>0</v>
      </c>
      <c r="BE67" s="16"/>
      <c r="BF67" s="15">
        <f t="shared" si="23"/>
        <v>0</v>
      </c>
      <c r="BG67" s="15"/>
      <c r="BH67" s="15"/>
      <c r="BI67" s="16">
        <v>0</v>
      </c>
      <c r="BJ67" s="13">
        <v>1</v>
      </c>
      <c r="BK67" s="16">
        <v>0</v>
      </c>
      <c r="BL67" s="13">
        <v>0</v>
      </c>
      <c r="BM67" s="14">
        <v>0</v>
      </c>
      <c r="BN67" s="14">
        <v>0.875</v>
      </c>
      <c r="BO67" s="14">
        <v>0.125</v>
      </c>
      <c r="BP67" s="13">
        <v>0</v>
      </c>
    </row>
    <row r="68" spans="1:68" ht="15">
      <c r="A68" s="12">
        <v>64</v>
      </c>
      <c r="B68" s="12" t="s">
        <v>315</v>
      </c>
      <c r="C68" s="12" t="s">
        <v>316</v>
      </c>
      <c r="D68" s="12" t="s">
        <v>317</v>
      </c>
      <c r="E68" s="12" t="s">
        <v>134</v>
      </c>
      <c r="F68" s="12" t="s">
        <v>135</v>
      </c>
      <c r="G68" s="12" t="s">
        <v>136</v>
      </c>
      <c r="H68" s="13">
        <f aca="true" t="shared" si="24" ref="H68:H86">I68+AZ68</f>
        <v>24.2</v>
      </c>
      <c r="I68" s="14">
        <f aca="true" t="shared" si="25" ref="I68:I86">MIN(J68+T68+AC68+AJ68+AY68,$I$3)</f>
        <v>8.2</v>
      </c>
      <c r="J68" s="15">
        <f aca="true" t="shared" si="26" ref="J68:J86">MIN(SUM(K68:S68),$J$3)</f>
        <v>7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3</v>
      </c>
      <c r="Q68" s="15">
        <v>0</v>
      </c>
      <c r="R68" s="15">
        <v>0</v>
      </c>
      <c r="S68" s="15">
        <v>0</v>
      </c>
      <c r="T68" s="16">
        <f aca="true" t="shared" si="27" ref="T68:T86">MIN(SUM(U68:AB68),$T$3)</f>
        <v>1.2</v>
      </c>
      <c r="U68" s="15">
        <v>0</v>
      </c>
      <c r="V68" s="15">
        <v>0</v>
      </c>
      <c r="W68" s="16">
        <v>0.2</v>
      </c>
      <c r="X68" s="16">
        <v>0</v>
      </c>
      <c r="Y68" s="15">
        <v>0</v>
      </c>
      <c r="Z68" s="16">
        <v>0</v>
      </c>
      <c r="AA68" s="15">
        <v>1</v>
      </c>
      <c r="AB68" s="16">
        <v>0</v>
      </c>
      <c r="AC68" s="16">
        <f aca="true" t="shared" si="28" ref="AC68:AC86">MIN(SUM(AD68:AI68),$AC$3)</f>
        <v>0</v>
      </c>
      <c r="AD68" s="15"/>
      <c r="AE68" s="15"/>
      <c r="AF68" s="15"/>
      <c r="AG68" s="15"/>
      <c r="AH68" s="15"/>
      <c r="AI68" s="16"/>
      <c r="AJ68" s="14">
        <f aca="true" t="shared" si="29" ref="AJ68:AJ86">MIN(AK68+AV68,$AJ$3)</f>
        <v>0</v>
      </c>
      <c r="AK68" s="14">
        <f aca="true" t="shared" si="30" ref="AK68:AK86">MIN(SUM(AL68:AU68),$AK$3)</f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aca="true" t="shared" si="31" ref="AV68:AV86">MIN(SUM(AW68:AX68),$AV$3)</f>
        <v>0</v>
      </c>
      <c r="AW68" s="16">
        <v>0</v>
      </c>
      <c r="AX68" s="17">
        <v>0</v>
      </c>
      <c r="AY68" s="16">
        <v>0</v>
      </c>
      <c r="AZ68" s="13">
        <f aca="true" t="shared" si="32" ref="AZ68:AZ86">MIN(BA68+BI68+BJ68,$AZ$3)</f>
        <v>16</v>
      </c>
      <c r="BA68" s="14">
        <f aca="true" t="shared" si="33" ref="BA68:BA86">MIN(BB68+BE68+BF68,$BA$3)</f>
        <v>10</v>
      </c>
      <c r="BB68" s="14">
        <f aca="true" t="shared" si="34" ref="BB68:BB86">MIN(SUM(BC68:BD68),$BB$3)</f>
        <v>9</v>
      </c>
      <c r="BC68" s="17">
        <v>25</v>
      </c>
      <c r="BD68" s="14">
        <v>0</v>
      </c>
      <c r="BE68" s="16">
        <v>0</v>
      </c>
      <c r="BF68" s="15">
        <f aca="true" t="shared" si="35" ref="BF68:BF86">MIN(SUM(BG68:BH68),$BF$3)</f>
        <v>1</v>
      </c>
      <c r="BG68" s="15">
        <v>0</v>
      </c>
      <c r="BH68" s="15">
        <v>1</v>
      </c>
      <c r="BI68" s="16">
        <v>0</v>
      </c>
      <c r="BJ68" s="13">
        <v>6</v>
      </c>
      <c r="BK68" s="16">
        <v>0</v>
      </c>
      <c r="BL68" s="13">
        <v>0</v>
      </c>
      <c r="BM68" s="14">
        <v>4.875</v>
      </c>
      <c r="BN68" s="14">
        <v>1.125</v>
      </c>
      <c r="BO68" s="14">
        <v>0</v>
      </c>
      <c r="BP68" s="13">
        <v>0</v>
      </c>
    </row>
    <row r="69" spans="1:68" ht="15">
      <c r="A69" s="12">
        <v>65</v>
      </c>
      <c r="B69" s="12" t="s">
        <v>318</v>
      </c>
      <c r="C69" s="12" t="s">
        <v>319</v>
      </c>
      <c r="D69" s="12" t="s">
        <v>320</v>
      </c>
      <c r="E69" s="12" t="s">
        <v>134</v>
      </c>
      <c r="F69" s="12" t="s">
        <v>135</v>
      </c>
      <c r="G69" s="12" t="s">
        <v>136</v>
      </c>
      <c r="H69" s="13">
        <f t="shared" si="24"/>
        <v>17.4375</v>
      </c>
      <c r="I69" s="14">
        <f t="shared" si="25"/>
        <v>10.25</v>
      </c>
      <c r="J69" s="15">
        <f t="shared" si="26"/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si="27"/>
        <v>3.5</v>
      </c>
      <c r="U69" s="15">
        <v>1</v>
      </c>
      <c r="V69" s="15">
        <v>0</v>
      </c>
      <c r="W69" s="16">
        <v>1</v>
      </c>
      <c r="X69" s="16">
        <v>1</v>
      </c>
      <c r="Y69" s="15">
        <v>0</v>
      </c>
      <c r="Z69" s="16">
        <v>0</v>
      </c>
      <c r="AA69" s="15">
        <v>0</v>
      </c>
      <c r="AB69" s="16">
        <v>0.5</v>
      </c>
      <c r="AC69" s="16">
        <f t="shared" si="28"/>
        <v>2.5</v>
      </c>
      <c r="AD69" s="15">
        <v>0</v>
      </c>
      <c r="AE69" s="15">
        <v>2</v>
      </c>
      <c r="AF69" s="15">
        <v>0</v>
      </c>
      <c r="AG69" s="15">
        <v>0</v>
      </c>
      <c r="AH69" s="15">
        <v>0</v>
      </c>
      <c r="AI69" s="16">
        <v>0.5</v>
      </c>
      <c r="AJ69" s="14">
        <f t="shared" si="29"/>
        <v>0.25</v>
      </c>
      <c r="AK69" s="14">
        <f t="shared" si="30"/>
        <v>0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si="31"/>
        <v>0.25</v>
      </c>
      <c r="AW69" s="16">
        <v>0</v>
      </c>
      <c r="AX69" s="17">
        <v>0.25</v>
      </c>
      <c r="AY69" s="16">
        <v>0</v>
      </c>
      <c r="AZ69" s="13">
        <f t="shared" si="32"/>
        <v>7.1875</v>
      </c>
      <c r="BA69" s="14">
        <f t="shared" si="33"/>
        <v>5.75</v>
      </c>
      <c r="BB69" s="14">
        <f t="shared" si="34"/>
        <v>5.75</v>
      </c>
      <c r="BC69" s="17">
        <v>5.75</v>
      </c>
      <c r="BD69" s="14">
        <v>0</v>
      </c>
      <c r="BE69" s="16">
        <v>0</v>
      </c>
      <c r="BF69" s="15">
        <f t="shared" si="35"/>
        <v>0</v>
      </c>
      <c r="BG69" s="15">
        <v>0</v>
      </c>
      <c r="BH69" s="15">
        <v>0</v>
      </c>
      <c r="BI69" s="16">
        <v>0</v>
      </c>
      <c r="BJ69" s="13">
        <v>1.4375</v>
      </c>
      <c r="BK69" s="16">
        <v>0</v>
      </c>
      <c r="BL69" s="13">
        <v>0</v>
      </c>
      <c r="BM69" s="14">
        <v>0</v>
      </c>
      <c r="BN69" s="14">
        <v>0.375</v>
      </c>
      <c r="BO69" s="14">
        <v>0</v>
      </c>
      <c r="BP69" s="13">
        <v>1.0625</v>
      </c>
    </row>
    <row r="70" spans="1:68" ht="15">
      <c r="A70" s="12">
        <v>66</v>
      </c>
      <c r="B70" s="12" t="s">
        <v>321</v>
      </c>
      <c r="C70" s="12" t="s">
        <v>322</v>
      </c>
      <c r="D70" s="12" t="s">
        <v>323</v>
      </c>
      <c r="E70" s="12" t="s">
        <v>134</v>
      </c>
      <c r="F70" s="12" t="s">
        <v>135</v>
      </c>
      <c r="G70" s="12" t="s">
        <v>136</v>
      </c>
      <c r="H70" s="13">
        <f t="shared" si="24"/>
        <v>15.125</v>
      </c>
      <c r="I70" s="14">
        <f t="shared" si="25"/>
        <v>2</v>
      </c>
      <c r="J70" s="15">
        <f t="shared" si="26"/>
        <v>0</v>
      </c>
      <c r="K70" s="15"/>
      <c r="L70" s="15"/>
      <c r="M70" s="15"/>
      <c r="N70" s="15"/>
      <c r="O70" s="15"/>
      <c r="P70" s="15"/>
      <c r="Q70" s="15"/>
      <c r="R70" s="15"/>
      <c r="S70" s="15"/>
      <c r="T70" s="16">
        <f t="shared" si="27"/>
        <v>2</v>
      </c>
      <c r="U70" s="15">
        <v>0</v>
      </c>
      <c r="V70" s="15">
        <v>0</v>
      </c>
      <c r="W70" s="16">
        <v>1</v>
      </c>
      <c r="X70" s="16">
        <v>0</v>
      </c>
      <c r="Y70" s="15">
        <v>0</v>
      </c>
      <c r="Z70" s="16">
        <v>0</v>
      </c>
      <c r="AA70" s="15">
        <v>1</v>
      </c>
      <c r="AB70" s="16">
        <v>0</v>
      </c>
      <c r="AC70" s="16">
        <f t="shared" si="28"/>
        <v>0</v>
      </c>
      <c r="AD70" s="15"/>
      <c r="AE70" s="15"/>
      <c r="AF70" s="15"/>
      <c r="AG70" s="15"/>
      <c r="AH70" s="15"/>
      <c r="AI70" s="16"/>
      <c r="AJ70" s="14">
        <f t="shared" si="29"/>
        <v>0</v>
      </c>
      <c r="AK70" s="14">
        <f t="shared" si="30"/>
        <v>0</v>
      </c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>
        <f t="shared" si="31"/>
        <v>0</v>
      </c>
      <c r="AW70" s="16"/>
      <c r="AX70" s="17"/>
      <c r="AY70" s="16"/>
      <c r="AZ70" s="13">
        <f t="shared" si="32"/>
        <v>13.125</v>
      </c>
      <c r="BA70" s="14">
        <f t="shared" si="33"/>
        <v>9</v>
      </c>
      <c r="BB70" s="14">
        <f t="shared" si="34"/>
        <v>9</v>
      </c>
      <c r="BC70" s="17">
        <v>23.5</v>
      </c>
      <c r="BD70" s="14">
        <v>0</v>
      </c>
      <c r="BE70" s="16"/>
      <c r="BF70" s="15">
        <f t="shared" si="35"/>
        <v>0</v>
      </c>
      <c r="BG70" s="15"/>
      <c r="BH70" s="15"/>
      <c r="BI70" s="16">
        <v>0</v>
      </c>
      <c r="BJ70" s="13">
        <v>4.125</v>
      </c>
      <c r="BK70" s="16">
        <v>0</v>
      </c>
      <c r="BL70" s="13">
        <v>0</v>
      </c>
      <c r="BM70" s="14">
        <v>0.375</v>
      </c>
      <c r="BN70" s="14">
        <v>3.75</v>
      </c>
      <c r="BO70" s="14">
        <v>0</v>
      </c>
      <c r="BP70" s="13">
        <v>0</v>
      </c>
    </row>
    <row r="71" spans="1:68" ht="15">
      <c r="A71" s="12">
        <v>67</v>
      </c>
      <c r="B71" s="12" t="s">
        <v>324</v>
      </c>
      <c r="C71" s="12" t="s">
        <v>325</v>
      </c>
      <c r="D71" s="12" t="s">
        <v>326</v>
      </c>
      <c r="E71" s="12" t="s">
        <v>134</v>
      </c>
      <c r="F71" s="12" t="s">
        <v>135</v>
      </c>
      <c r="G71" s="12" t="s">
        <v>136</v>
      </c>
      <c r="H71" s="13">
        <f t="shared" si="24"/>
        <v>20.85</v>
      </c>
      <c r="I71" s="14">
        <f t="shared" si="25"/>
        <v>5.25</v>
      </c>
      <c r="J71" s="15">
        <f t="shared" si="26"/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1</v>
      </c>
      <c r="U71" s="15">
        <v>0</v>
      </c>
      <c r="V71" s="15">
        <v>0</v>
      </c>
      <c r="W71" s="16">
        <v>0</v>
      </c>
      <c r="X71" s="16">
        <v>0</v>
      </c>
      <c r="Y71" s="15">
        <v>0</v>
      </c>
      <c r="Z71" s="16">
        <v>0</v>
      </c>
      <c r="AA71" s="15">
        <v>1</v>
      </c>
      <c r="AB71" s="16">
        <v>0</v>
      </c>
      <c r="AC71" s="16">
        <f t="shared" si="28"/>
        <v>0</v>
      </c>
      <c r="AD71" s="15"/>
      <c r="AE71" s="15"/>
      <c r="AF71" s="15"/>
      <c r="AG71" s="15"/>
      <c r="AH71" s="15"/>
      <c r="AI71" s="16"/>
      <c r="AJ71" s="14">
        <f t="shared" si="29"/>
        <v>0.25</v>
      </c>
      <c r="AK71" s="14">
        <f t="shared" si="30"/>
        <v>0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0.25</v>
      </c>
      <c r="AW71" s="16">
        <v>0</v>
      </c>
      <c r="AX71" s="17">
        <v>0.25</v>
      </c>
      <c r="AY71" s="16">
        <v>0</v>
      </c>
      <c r="AZ71" s="13">
        <f t="shared" si="32"/>
        <v>15.6</v>
      </c>
      <c r="BA71" s="14">
        <f t="shared" si="33"/>
        <v>9.6</v>
      </c>
      <c r="BB71" s="14">
        <f t="shared" si="34"/>
        <v>9</v>
      </c>
      <c r="BC71" s="17">
        <v>27.25</v>
      </c>
      <c r="BD71" s="14">
        <v>0</v>
      </c>
      <c r="BE71" s="16">
        <v>0.6</v>
      </c>
      <c r="BF71" s="15">
        <f t="shared" si="35"/>
        <v>0</v>
      </c>
      <c r="BG71" s="15">
        <v>0</v>
      </c>
      <c r="BH71" s="15">
        <v>0</v>
      </c>
      <c r="BI71" s="16">
        <v>0</v>
      </c>
      <c r="BJ71" s="13">
        <v>6</v>
      </c>
      <c r="BK71" s="16">
        <v>0</v>
      </c>
      <c r="BL71" s="13">
        <v>0</v>
      </c>
      <c r="BM71" s="14">
        <v>4.375</v>
      </c>
      <c r="BN71" s="14">
        <v>1.625</v>
      </c>
      <c r="BO71" s="14">
        <v>0</v>
      </c>
      <c r="BP71" s="13">
        <v>0</v>
      </c>
    </row>
    <row r="72" spans="1:68" ht="15">
      <c r="A72" s="12">
        <v>68</v>
      </c>
      <c r="B72" s="12" t="s">
        <v>327</v>
      </c>
      <c r="C72" s="12" t="s">
        <v>328</v>
      </c>
      <c r="D72" s="12" t="s">
        <v>329</v>
      </c>
      <c r="E72" s="12" t="s">
        <v>177</v>
      </c>
      <c r="F72" s="12" t="s">
        <v>135</v>
      </c>
      <c r="G72" s="12" t="s">
        <v>136</v>
      </c>
      <c r="H72" s="13">
        <f t="shared" si="24"/>
        <v>12.8</v>
      </c>
      <c r="I72" s="14">
        <f t="shared" si="25"/>
        <v>0.3</v>
      </c>
      <c r="J72" s="15">
        <f t="shared" si="26"/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 t="shared" si="27"/>
        <v>0.3</v>
      </c>
      <c r="U72" s="15">
        <v>0</v>
      </c>
      <c r="V72" s="15">
        <v>0</v>
      </c>
      <c r="W72" s="16">
        <v>0.3</v>
      </c>
      <c r="X72" s="16">
        <v>0</v>
      </c>
      <c r="Y72" s="15">
        <v>0</v>
      </c>
      <c r="Z72" s="16">
        <v>0</v>
      </c>
      <c r="AA72" s="15">
        <v>0</v>
      </c>
      <c r="AB72" s="16">
        <v>0</v>
      </c>
      <c r="AC72" s="16">
        <f t="shared" si="28"/>
        <v>0</v>
      </c>
      <c r="AD72" s="15"/>
      <c r="AE72" s="15"/>
      <c r="AF72" s="15"/>
      <c r="AG72" s="15"/>
      <c r="AH72" s="15"/>
      <c r="AI72" s="16"/>
      <c r="AJ72" s="14">
        <f t="shared" si="29"/>
        <v>0</v>
      </c>
      <c r="AK72" s="14">
        <f t="shared" si="30"/>
        <v>0</v>
      </c>
      <c r="AL72" s="15"/>
      <c r="AM72" s="16"/>
      <c r="AN72" s="17"/>
      <c r="AO72" s="14"/>
      <c r="AP72" s="17"/>
      <c r="AQ72" s="14"/>
      <c r="AR72" s="17"/>
      <c r="AS72" s="15"/>
      <c r="AT72" s="14"/>
      <c r="AU72" s="17"/>
      <c r="AV72" s="17">
        <f t="shared" si="31"/>
        <v>0</v>
      </c>
      <c r="AW72" s="16"/>
      <c r="AX72" s="17"/>
      <c r="AY72" s="16"/>
      <c r="AZ72" s="13">
        <f t="shared" si="32"/>
        <v>12.5</v>
      </c>
      <c r="BA72" s="14">
        <f t="shared" si="33"/>
        <v>9</v>
      </c>
      <c r="BB72" s="14">
        <f t="shared" si="34"/>
        <v>9</v>
      </c>
      <c r="BC72" s="17">
        <v>24</v>
      </c>
      <c r="BD72" s="14">
        <v>0</v>
      </c>
      <c r="BE72" s="16"/>
      <c r="BF72" s="15">
        <f t="shared" si="35"/>
        <v>0</v>
      </c>
      <c r="BG72" s="15"/>
      <c r="BH72" s="15"/>
      <c r="BI72" s="16">
        <v>0</v>
      </c>
      <c r="BJ72" s="13">
        <v>3.5</v>
      </c>
      <c r="BK72" s="16">
        <v>0</v>
      </c>
      <c r="BL72" s="13">
        <v>0</v>
      </c>
      <c r="BM72" s="14">
        <v>1.875</v>
      </c>
      <c r="BN72" s="14">
        <v>1.625</v>
      </c>
      <c r="BO72" s="14">
        <v>0</v>
      </c>
      <c r="BP72" s="13">
        <v>0</v>
      </c>
    </row>
    <row r="73" spans="1:68" ht="15">
      <c r="A73" s="12">
        <v>69</v>
      </c>
      <c r="B73" s="12" t="s">
        <v>330</v>
      </c>
      <c r="C73" s="12" t="s">
        <v>331</v>
      </c>
      <c r="D73" s="12" t="s">
        <v>332</v>
      </c>
      <c r="E73" s="12" t="s">
        <v>177</v>
      </c>
      <c r="F73" s="12" t="s">
        <v>135</v>
      </c>
      <c r="G73" s="12" t="s">
        <v>136</v>
      </c>
      <c r="H73" s="13">
        <f t="shared" si="24"/>
        <v>34.275</v>
      </c>
      <c r="I73" s="14">
        <f t="shared" si="25"/>
        <v>23.65</v>
      </c>
      <c r="J73" s="15">
        <f t="shared" si="26"/>
        <v>13</v>
      </c>
      <c r="K73" s="15">
        <v>6</v>
      </c>
      <c r="L73" s="15">
        <v>0</v>
      </c>
      <c r="M73" s="15">
        <v>4</v>
      </c>
      <c r="N73" s="15">
        <v>3</v>
      </c>
      <c r="O73" s="15">
        <v>0</v>
      </c>
      <c r="P73" s="15">
        <v>3</v>
      </c>
      <c r="Q73" s="15">
        <v>0</v>
      </c>
      <c r="R73" s="15">
        <v>0</v>
      </c>
      <c r="S73" s="15">
        <v>0</v>
      </c>
      <c r="T73" s="16">
        <f t="shared" si="27"/>
        <v>3.4</v>
      </c>
      <c r="U73" s="15">
        <v>0</v>
      </c>
      <c r="V73" s="15">
        <v>2</v>
      </c>
      <c r="W73" s="16">
        <v>0.9</v>
      </c>
      <c r="X73" s="16">
        <v>0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28"/>
        <v>3</v>
      </c>
      <c r="AD73" s="15">
        <v>3</v>
      </c>
      <c r="AE73" s="15">
        <v>0</v>
      </c>
      <c r="AF73" s="15">
        <v>0</v>
      </c>
      <c r="AG73" s="15">
        <v>0</v>
      </c>
      <c r="AH73" s="15">
        <v>0</v>
      </c>
      <c r="AI73" s="16">
        <v>0</v>
      </c>
      <c r="AJ73" s="14">
        <f t="shared" si="29"/>
        <v>3.75</v>
      </c>
      <c r="AK73" s="14">
        <f t="shared" si="30"/>
        <v>1.75</v>
      </c>
      <c r="AL73" s="15">
        <v>0</v>
      </c>
      <c r="AM73" s="16">
        <v>0</v>
      </c>
      <c r="AN73" s="17">
        <v>0</v>
      </c>
      <c r="AO73" s="14">
        <v>0</v>
      </c>
      <c r="AP73" s="17">
        <v>1.75</v>
      </c>
      <c r="AQ73" s="14">
        <v>0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2</v>
      </c>
      <c r="AW73" s="16">
        <v>0</v>
      </c>
      <c r="AX73" s="17">
        <v>2</v>
      </c>
      <c r="AY73" s="16">
        <v>0.5</v>
      </c>
      <c r="AZ73" s="13">
        <f t="shared" si="32"/>
        <v>10.625</v>
      </c>
      <c r="BA73" s="14">
        <f t="shared" si="33"/>
        <v>10</v>
      </c>
      <c r="BB73" s="14">
        <f t="shared" si="34"/>
        <v>9</v>
      </c>
      <c r="BC73" s="17">
        <v>10.5</v>
      </c>
      <c r="BD73" s="14">
        <v>0</v>
      </c>
      <c r="BE73" s="16">
        <v>0</v>
      </c>
      <c r="BF73" s="15">
        <f t="shared" si="35"/>
        <v>1</v>
      </c>
      <c r="BG73" s="15">
        <v>1</v>
      </c>
      <c r="BH73" s="15">
        <v>0</v>
      </c>
      <c r="BI73" s="16">
        <v>0</v>
      </c>
      <c r="BJ73" s="13">
        <v>0.625</v>
      </c>
      <c r="BK73" s="16">
        <v>0</v>
      </c>
      <c r="BL73" s="13">
        <v>0</v>
      </c>
      <c r="BM73" s="14">
        <v>0</v>
      </c>
      <c r="BN73" s="14">
        <v>0</v>
      </c>
      <c r="BO73" s="14">
        <v>0.125</v>
      </c>
      <c r="BP73" s="13">
        <v>0.5</v>
      </c>
    </row>
    <row r="74" spans="1:68" ht="15">
      <c r="A74" s="12">
        <v>70</v>
      </c>
      <c r="B74" s="12" t="s">
        <v>333</v>
      </c>
      <c r="C74" s="12" t="s">
        <v>334</v>
      </c>
      <c r="D74" s="12" t="s">
        <v>335</v>
      </c>
      <c r="E74" s="12" t="s">
        <v>134</v>
      </c>
      <c r="F74" s="12" t="s">
        <v>135</v>
      </c>
      <c r="G74" s="12" t="s">
        <v>136</v>
      </c>
      <c r="H74" s="13">
        <f t="shared" si="24"/>
        <v>21.4</v>
      </c>
      <c r="I74" s="14">
        <f t="shared" si="25"/>
        <v>4.4</v>
      </c>
      <c r="J74" s="15">
        <f t="shared" si="26"/>
        <v>2</v>
      </c>
      <c r="K74" s="15">
        <v>0</v>
      </c>
      <c r="L74" s="15">
        <v>0</v>
      </c>
      <c r="M74" s="15">
        <v>0</v>
      </c>
      <c r="N74" s="15">
        <v>0</v>
      </c>
      <c r="O74" s="15">
        <v>2</v>
      </c>
      <c r="P74" s="15">
        <v>0</v>
      </c>
      <c r="Q74" s="15">
        <v>0</v>
      </c>
      <c r="R74" s="15">
        <v>0</v>
      </c>
      <c r="S74" s="15">
        <v>0</v>
      </c>
      <c r="T74" s="16">
        <f t="shared" si="27"/>
        <v>2.4</v>
      </c>
      <c r="U74" s="15">
        <v>0</v>
      </c>
      <c r="V74" s="15">
        <v>0</v>
      </c>
      <c r="W74" s="16">
        <v>1</v>
      </c>
      <c r="X74" s="16">
        <v>0.4</v>
      </c>
      <c r="Y74" s="15">
        <v>0</v>
      </c>
      <c r="Z74" s="16">
        <v>0</v>
      </c>
      <c r="AA74" s="15">
        <v>1</v>
      </c>
      <c r="AB74" s="16">
        <v>0</v>
      </c>
      <c r="AC74" s="16">
        <f t="shared" si="28"/>
        <v>0</v>
      </c>
      <c r="AD74" s="15"/>
      <c r="AE74" s="15"/>
      <c r="AF74" s="15"/>
      <c r="AG74" s="15"/>
      <c r="AH74" s="15"/>
      <c r="AI74" s="16"/>
      <c r="AJ74" s="14">
        <f t="shared" si="29"/>
        <v>0</v>
      </c>
      <c r="AK74" s="14">
        <f t="shared" si="30"/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</v>
      </c>
      <c r="AZ74" s="13">
        <f t="shared" si="32"/>
        <v>17</v>
      </c>
      <c r="BA74" s="14">
        <f t="shared" si="33"/>
        <v>11</v>
      </c>
      <c r="BB74" s="14">
        <f t="shared" si="34"/>
        <v>9</v>
      </c>
      <c r="BC74" s="17">
        <v>27</v>
      </c>
      <c r="BD74" s="14">
        <v>0</v>
      </c>
      <c r="BE74" s="16">
        <v>0</v>
      </c>
      <c r="BF74" s="15">
        <f t="shared" si="35"/>
        <v>2</v>
      </c>
      <c r="BG74" s="15">
        <v>0</v>
      </c>
      <c r="BH74" s="15">
        <v>2</v>
      </c>
      <c r="BI74" s="16">
        <v>0</v>
      </c>
      <c r="BJ74" s="13">
        <v>6</v>
      </c>
      <c r="BK74" s="16">
        <v>0</v>
      </c>
      <c r="BL74" s="13">
        <v>0</v>
      </c>
      <c r="BM74" s="14">
        <v>2.625</v>
      </c>
      <c r="BN74" s="14">
        <v>3.375</v>
      </c>
      <c r="BO74" s="14">
        <v>0</v>
      </c>
      <c r="BP74" s="13">
        <v>0</v>
      </c>
    </row>
    <row r="75" spans="1:68" ht="15">
      <c r="A75" s="12">
        <v>71</v>
      </c>
      <c r="B75" s="12" t="s">
        <v>336</v>
      </c>
      <c r="C75" s="12" t="s">
        <v>337</v>
      </c>
      <c r="D75" s="12" t="s">
        <v>338</v>
      </c>
      <c r="E75" s="12" t="s">
        <v>134</v>
      </c>
      <c r="F75" s="12" t="s">
        <v>135</v>
      </c>
      <c r="G75" s="12" t="s">
        <v>136</v>
      </c>
      <c r="H75" s="13">
        <f t="shared" si="24"/>
        <v>18.625</v>
      </c>
      <c r="I75" s="14">
        <f t="shared" si="25"/>
        <v>9.125</v>
      </c>
      <c r="J75" s="15">
        <f t="shared" si="26"/>
        <v>6</v>
      </c>
      <c r="K75" s="15">
        <v>0</v>
      </c>
      <c r="L75" s="15">
        <v>0</v>
      </c>
      <c r="M75" s="15">
        <v>4</v>
      </c>
      <c r="N75" s="15">
        <v>0</v>
      </c>
      <c r="O75" s="15">
        <v>2</v>
      </c>
      <c r="P75" s="15">
        <v>0</v>
      </c>
      <c r="Q75" s="15">
        <v>0</v>
      </c>
      <c r="R75" s="15">
        <v>0</v>
      </c>
      <c r="S75" s="15">
        <v>0</v>
      </c>
      <c r="T75" s="16">
        <f t="shared" si="27"/>
        <v>3</v>
      </c>
      <c r="U75" s="15">
        <v>0</v>
      </c>
      <c r="V75" s="15">
        <v>1</v>
      </c>
      <c r="W75" s="16">
        <v>1</v>
      </c>
      <c r="X75" s="16">
        <v>0</v>
      </c>
      <c r="Y75" s="15">
        <v>0</v>
      </c>
      <c r="Z75" s="16">
        <v>0</v>
      </c>
      <c r="AA75" s="15">
        <v>1</v>
      </c>
      <c r="AB75" s="16">
        <v>0</v>
      </c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0.125</v>
      </c>
      <c r="AK75" s="14">
        <f t="shared" si="30"/>
        <v>0.125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0.125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9.5</v>
      </c>
      <c r="BA75" s="14">
        <f t="shared" si="33"/>
        <v>9</v>
      </c>
      <c r="BB75" s="14">
        <f t="shared" si="34"/>
        <v>9</v>
      </c>
      <c r="BC75" s="17">
        <v>16</v>
      </c>
      <c r="BD75" s="14">
        <v>0</v>
      </c>
      <c r="BE75" s="16">
        <v>0</v>
      </c>
      <c r="BF75" s="15">
        <f t="shared" si="35"/>
        <v>0</v>
      </c>
      <c r="BG75" s="15">
        <v>0</v>
      </c>
      <c r="BH75" s="15">
        <v>0</v>
      </c>
      <c r="BI75" s="16">
        <v>0</v>
      </c>
      <c r="BJ75" s="13">
        <v>0.5</v>
      </c>
      <c r="BK75" s="16">
        <v>0</v>
      </c>
      <c r="BL75" s="13">
        <v>0</v>
      </c>
      <c r="BM75" s="14">
        <v>0</v>
      </c>
      <c r="BN75" s="14">
        <v>0.5</v>
      </c>
      <c r="BO75" s="14">
        <v>0</v>
      </c>
      <c r="BP75" s="13">
        <v>0</v>
      </c>
    </row>
    <row r="76" spans="1:68" ht="15">
      <c r="A76" s="12">
        <v>72</v>
      </c>
      <c r="B76" s="12" t="s">
        <v>339</v>
      </c>
      <c r="C76" s="12" t="s">
        <v>340</v>
      </c>
      <c r="D76" s="12" t="s">
        <v>369</v>
      </c>
      <c r="E76" s="12" t="s">
        <v>134</v>
      </c>
      <c r="F76" s="12" t="s">
        <v>135</v>
      </c>
      <c r="G76" s="12" t="s">
        <v>136</v>
      </c>
      <c r="H76" s="13">
        <f t="shared" si="24"/>
        <v>23.5</v>
      </c>
      <c r="I76" s="14">
        <f t="shared" si="25"/>
        <v>6.25</v>
      </c>
      <c r="J76" s="15">
        <f t="shared" si="26"/>
        <v>4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27"/>
        <v>1</v>
      </c>
      <c r="U76" s="15">
        <v>0</v>
      </c>
      <c r="V76" s="15">
        <v>0</v>
      </c>
      <c r="W76" s="16">
        <v>0</v>
      </c>
      <c r="X76" s="16">
        <v>0</v>
      </c>
      <c r="Y76" s="15">
        <v>0</v>
      </c>
      <c r="Z76" s="16">
        <v>0</v>
      </c>
      <c r="AA76" s="15">
        <v>1</v>
      </c>
      <c r="AB76" s="16">
        <v>0</v>
      </c>
      <c r="AC76" s="16">
        <f t="shared" si="28"/>
        <v>1</v>
      </c>
      <c r="AD76" s="15">
        <v>0</v>
      </c>
      <c r="AE76" s="15">
        <v>0</v>
      </c>
      <c r="AF76" s="15">
        <v>1</v>
      </c>
      <c r="AG76" s="15">
        <v>0</v>
      </c>
      <c r="AH76" s="15">
        <v>0</v>
      </c>
      <c r="AI76" s="16">
        <v>0</v>
      </c>
      <c r="AJ76" s="14">
        <f t="shared" si="29"/>
        <v>0.25</v>
      </c>
      <c r="AK76" s="14">
        <f t="shared" si="30"/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31"/>
        <v>0.25</v>
      </c>
      <c r="AW76" s="16">
        <v>0</v>
      </c>
      <c r="AX76" s="17">
        <v>0.25</v>
      </c>
      <c r="AY76" s="16">
        <v>0</v>
      </c>
      <c r="AZ76" s="13">
        <f t="shared" si="32"/>
        <v>17.25</v>
      </c>
      <c r="BA76" s="14">
        <f t="shared" si="33"/>
        <v>12</v>
      </c>
      <c r="BB76" s="14">
        <f t="shared" si="34"/>
        <v>9</v>
      </c>
      <c r="BC76" s="17">
        <v>11.5</v>
      </c>
      <c r="BD76" s="14">
        <v>0</v>
      </c>
      <c r="BE76" s="16">
        <v>0</v>
      </c>
      <c r="BF76" s="15">
        <f t="shared" si="35"/>
        <v>3</v>
      </c>
      <c r="BG76" s="15">
        <v>1</v>
      </c>
      <c r="BH76" s="15">
        <v>2</v>
      </c>
      <c r="BI76" s="16">
        <v>0</v>
      </c>
      <c r="BJ76" s="13">
        <v>5.25</v>
      </c>
      <c r="BK76" s="16">
        <v>0</v>
      </c>
      <c r="BL76" s="13">
        <v>0</v>
      </c>
      <c r="BM76" s="14">
        <v>0</v>
      </c>
      <c r="BN76" s="14">
        <v>4</v>
      </c>
      <c r="BO76" s="14">
        <v>0</v>
      </c>
      <c r="BP76" s="13">
        <v>1.25</v>
      </c>
    </row>
    <row r="77" spans="1:68" ht="15">
      <c r="A77" s="12">
        <v>73</v>
      </c>
      <c r="B77" s="12" t="s">
        <v>341</v>
      </c>
      <c r="C77" s="12" t="s">
        <v>342</v>
      </c>
      <c r="D77" s="12" t="s">
        <v>343</v>
      </c>
      <c r="E77" s="12" t="s">
        <v>134</v>
      </c>
      <c r="F77" s="12" t="s">
        <v>135</v>
      </c>
      <c r="G77" s="12" t="s">
        <v>136</v>
      </c>
      <c r="H77" s="13">
        <f t="shared" si="24"/>
        <v>25.4</v>
      </c>
      <c r="I77" s="14">
        <f t="shared" si="25"/>
        <v>9.9</v>
      </c>
      <c r="J77" s="15">
        <f t="shared" si="26"/>
        <v>6</v>
      </c>
      <c r="K77" s="15">
        <v>0</v>
      </c>
      <c r="L77" s="15">
        <v>0</v>
      </c>
      <c r="M77" s="15">
        <v>4</v>
      </c>
      <c r="N77" s="15">
        <v>0</v>
      </c>
      <c r="O77" s="15">
        <v>2</v>
      </c>
      <c r="P77" s="15">
        <v>0</v>
      </c>
      <c r="Q77" s="15">
        <v>0</v>
      </c>
      <c r="R77" s="15">
        <v>0</v>
      </c>
      <c r="S77" s="15">
        <v>0</v>
      </c>
      <c r="T77" s="16">
        <f t="shared" si="27"/>
        <v>1.9</v>
      </c>
      <c r="U77" s="15">
        <v>0</v>
      </c>
      <c r="V77" s="15">
        <v>1</v>
      </c>
      <c r="W77" s="16">
        <v>0.4</v>
      </c>
      <c r="X77" s="16">
        <v>0</v>
      </c>
      <c r="Y77" s="15">
        <v>0</v>
      </c>
      <c r="Z77" s="16">
        <v>0</v>
      </c>
      <c r="AA77" s="15">
        <v>0</v>
      </c>
      <c r="AB77" s="16">
        <v>0.5</v>
      </c>
      <c r="AC77" s="16">
        <f t="shared" si="28"/>
        <v>2</v>
      </c>
      <c r="AD77" s="15">
        <v>0</v>
      </c>
      <c r="AE77" s="15">
        <v>2</v>
      </c>
      <c r="AF77" s="15">
        <v>0</v>
      </c>
      <c r="AG77" s="15">
        <v>0</v>
      </c>
      <c r="AH77" s="15">
        <v>0</v>
      </c>
      <c r="AI77" s="16">
        <v>0</v>
      </c>
      <c r="AJ77" s="14">
        <f t="shared" si="29"/>
        <v>0</v>
      </c>
      <c r="AK77" s="14">
        <f t="shared" si="30"/>
        <v>0</v>
      </c>
      <c r="AL77" s="15"/>
      <c r="AM77" s="16"/>
      <c r="AN77" s="17"/>
      <c r="AO77" s="14"/>
      <c r="AP77" s="17"/>
      <c r="AQ77" s="14"/>
      <c r="AR77" s="17"/>
      <c r="AS77" s="15"/>
      <c r="AT77" s="14"/>
      <c r="AU77" s="17"/>
      <c r="AV77" s="17">
        <f t="shared" si="31"/>
        <v>0</v>
      </c>
      <c r="AW77" s="16"/>
      <c r="AX77" s="17"/>
      <c r="AY77" s="16"/>
      <c r="AZ77" s="13">
        <f t="shared" si="32"/>
        <v>15.5</v>
      </c>
      <c r="BA77" s="14">
        <f t="shared" si="33"/>
        <v>9</v>
      </c>
      <c r="BB77" s="14">
        <f t="shared" si="34"/>
        <v>9</v>
      </c>
      <c r="BC77" s="17">
        <v>17.75</v>
      </c>
      <c r="BD77" s="14">
        <v>0</v>
      </c>
      <c r="BE77" s="16"/>
      <c r="BF77" s="15">
        <f t="shared" si="35"/>
        <v>0</v>
      </c>
      <c r="BG77" s="15"/>
      <c r="BH77" s="15"/>
      <c r="BI77" s="16">
        <v>0</v>
      </c>
      <c r="BJ77" s="13">
        <v>6.5</v>
      </c>
      <c r="BK77" s="16">
        <v>0</v>
      </c>
      <c r="BL77" s="13">
        <v>0</v>
      </c>
      <c r="BM77" s="14">
        <v>6</v>
      </c>
      <c r="BN77" s="14">
        <v>0</v>
      </c>
      <c r="BO77" s="14">
        <v>0</v>
      </c>
      <c r="BP77" s="13">
        <v>0.5</v>
      </c>
    </row>
    <row r="78" spans="1:68" ht="15">
      <c r="A78" s="12">
        <v>74</v>
      </c>
      <c r="B78" s="12" t="s">
        <v>344</v>
      </c>
      <c r="C78" s="12" t="s">
        <v>345</v>
      </c>
      <c r="D78" s="12" t="s">
        <v>346</v>
      </c>
      <c r="E78" s="12" t="s">
        <v>134</v>
      </c>
      <c r="F78" s="12" t="s">
        <v>135</v>
      </c>
      <c r="G78" s="12" t="s">
        <v>136</v>
      </c>
      <c r="H78" s="13">
        <f t="shared" si="24"/>
        <v>25.55</v>
      </c>
      <c r="I78" s="14">
        <f t="shared" si="25"/>
        <v>9.8</v>
      </c>
      <c r="J78" s="15">
        <f t="shared" si="26"/>
        <v>6</v>
      </c>
      <c r="K78" s="15">
        <v>0</v>
      </c>
      <c r="L78" s="15">
        <v>0</v>
      </c>
      <c r="M78" s="15">
        <v>4</v>
      </c>
      <c r="N78" s="15">
        <v>0</v>
      </c>
      <c r="O78" s="15">
        <v>2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2.8</v>
      </c>
      <c r="U78" s="15">
        <v>0</v>
      </c>
      <c r="V78" s="15">
        <v>1</v>
      </c>
      <c r="W78" s="16">
        <v>1</v>
      </c>
      <c r="X78" s="16">
        <v>0.3</v>
      </c>
      <c r="Y78" s="15">
        <v>0</v>
      </c>
      <c r="Z78" s="16">
        <v>0</v>
      </c>
      <c r="AA78" s="15">
        <v>0</v>
      </c>
      <c r="AB78" s="16">
        <v>0.5</v>
      </c>
      <c r="AC78" s="16">
        <f t="shared" si="28"/>
        <v>1</v>
      </c>
      <c r="AD78" s="15">
        <v>0</v>
      </c>
      <c r="AE78" s="15">
        <v>0</v>
      </c>
      <c r="AF78" s="15">
        <v>1</v>
      </c>
      <c r="AG78" s="15">
        <v>0</v>
      </c>
      <c r="AH78" s="15">
        <v>0</v>
      </c>
      <c r="AI78" s="16">
        <v>0</v>
      </c>
      <c r="AJ78" s="14">
        <f t="shared" si="29"/>
        <v>0</v>
      </c>
      <c r="AK78" s="14">
        <f t="shared" si="30"/>
        <v>0</v>
      </c>
      <c r="AL78" s="15"/>
      <c r="AM78" s="16"/>
      <c r="AN78" s="17"/>
      <c r="AO78" s="14"/>
      <c r="AP78" s="17"/>
      <c r="AQ78" s="14"/>
      <c r="AR78" s="17"/>
      <c r="AS78" s="15"/>
      <c r="AT78" s="14"/>
      <c r="AU78" s="17"/>
      <c r="AV78" s="17">
        <f t="shared" si="31"/>
        <v>0</v>
      </c>
      <c r="AW78" s="16"/>
      <c r="AX78" s="17"/>
      <c r="AY78" s="16"/>
      <c r="AZ78" s="13">
        <f t="shared" si="32"/>
        <v>15.75</v>
      </c>
      <c r="BA78" s="14">
        <f t="shared" si="33"/>
        <v>9</v>
      </c>
      <c r="BB78" s="14">
        <f t="shared" si="34"/>
        <v>9</v>
      </c>
      <c r="BC78" s="17">
        <v>26</v>
      </c>
      <c r="BD78" s="14">
        <v>0</v>
      </c>
      <c r="BE78" s="16"/>
      <c r="BF78" s="15">
        <f t="shared" si="35"/>
        <v>0</v>
      </c>
      <c r="BG78" s="15"/>
      <c r="BH78" s="15"/>
      <c r="BI78" s="16">
        <v>0</v>
      </c>
      <c r="BJ78" s="13">
        <v>6.75</v>
      </c>
      <c r="BK78" s="16">
        <v>0</v>
      </c>
      <c r="BL78" s="13">
        <v>0</v>
      </c>
      <c r="BM78" s="14">
        <v>4.625</v>
      </c>
      <c r="BN78" s="14">
        <v>1.375</v>
      </c>
      <c r="BO78" s="14">
        <v>0.75</v>
      </c>
      <c r="BP78" s="13">
        <v>0</v>
      </c>
    </row>
    <row r="79" spans="1:68" ht="15">
      <c r="A79" s="12">
        <v>75</v>
      </c>
      <c r="B79" s="12" t="s">
        <v>347</v>
      </c>
      <c r="C79" s="12" t="s">
        <v>348</v>
      </c>
      <c r="D79" s="12" t="s">
        <v>349</v>
      </c>
      <c r="E79" s="12" t="s">
        <v>134</v>
      </c>
      <c r="F79" s="12" t="s">
        <v>135</v>
      </c>
      <c r="G79" s="12" t="s">
        <v>136</v>
      </c>
      <c r="H79" s="13">
        <f t="shared" si="24"/>
        <v>16.8</v>
      </c>
      <c r="I79" s="14">
        <f t="shared" si="25"/>
        <v>2.8</v>
      </c>
      <c r="J79" s="15">
        <f t="shared" si="26"/>
        <v>2</v>
      </c>
      <c r="K79" s="15">
        <v>0</v>
      </c>
      <c r="L79" s="15">
        <v>0</v>
      </c>
      <c r="M79" s="15">
        <v>0</v>
      </c>
      <c r="N79" s="15">
        <v>0</v>
      </c>
      <c r="O79" s="15">
        <v>2</v>
      </c>
      <c r="P79" s="15">
        <v>0</v>
      </c>
      <c r="Q79" s="15">
        <v>0</v>
      </c>
      <c r="R79" s="15">
        <v>0</v>
      </c>
      <c r="S79" s="15">
        <v>0</v>
      </c>
      <c r="T79" s="16">
        <f t="shared" si="27"/>
        <v>0.8</v>
      </c>
      <c r="U79" s="15">
        <v>0</v>
      </c>
      <c r="V79" s="15">
        <v>0</v>
      </c>
      <c r="W79" s="16">
        <v>0.8</v>
      </c>
      <c r="X79" s="16">
        <v>0</v>
      </c>
      <c r="Y79" s="15">
        <v>0</v>
      </c>
      <c r="Z79" s="16">
        <v>0</v>
      </c>
      <c r="AA79" s="15">
        <v>0</v>
      </c>
      <c r="AB79" s="16">
        <v>0</v>
      </c>
      <c r="AC79" s="16">
        <f t="shared" si="28"/>
        <v>0</v>
      </c>
      <c r="AD79" s="15"/>
      <c r="AE79" s="15"/>
      <c r="AF79" s="15"/>
      <c r="AG79" s="15"/>
      <c r="AH79" s="15"/>
      <c r="AI79" s="16"/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14</v>
      </c>
      <c r="BA79" s="14">
        <f t="shared" si="33"/>
        <v>9</v>
      </c>
      <c r="BB79" s="14">
        <f t="shared" si="34"/>
        <v>9</v>
      </c>
      <c r="BC79" s="17">
        <v>13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5</v>
      </c>
      <c r="BK79" s="16">
        <v>0</v>
      </c>
      <c r="BL79" s="13">
        <v>0</v>
      </c>
      <c r="BM79" s="14">
        <v>0</v>
      </c>
      <c r="BN79" s="14">
        <v>3.5</v>
      </c>
      <c r="BO79" s="14">
        <v>0</v>
      </c>
      <c r="BP79" s="13">
        <v>1.5</v>
      </c>
    </row>
    <row r="80" spans="1:68" ht="15">
      <c r="A80" s="12">
        <v>76</v>
      </c>
      <c r="B80" s="12" t="s">
        <v>350</v>
      </c>
      <c r="C80" s="12" t="s">
        <v>351</v>
      </c>
      <c r="D80" s="12" t="s">
        <v>383</v>
      </c>
      <c r="E80" s="12" t="s">
        <v>134</v>
      </c>
      <c r="F80" s="12" t="s">
        <v>135</v>
      </c>
      <c r="G80" s="12" t="s">
        <v>136</v>
      </c>
      <c r="H80" s="13">
        <f t="shared" si="24"/>
        <v>15.875</v>
      </c>
      <c r="I80" s="14">
        <f t="shared" si="25"/>
        <v>6.5</v>
      </c>
      <c r="J80" s="15">
        <f t="shared" si="26"/>
        <v>4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27"/>
        <v>1.5</v>
      </c>
      <c r="U80" s="15">
        <v>0</v>
      </c>
      <c r="V80" s="15">
        <v>0</v>
      </c>
      <c r="W80" s="16">
        <v>1</v>
      </c>
      <c r="X80" s="16">
        <v>0</v>
      </c>
      <c r="Y80" s="15">
        <v>0</v>
      </c>
      <c r="Z80" s="16">
        <v>0</v>
      </c>
      <c r="AA80" s="15">
        <v>0</v>
      </c>
      <c r="AB80" s="16">
        <v>0.5</v>
      </c>
      <c r="AC80" s="16">
        <f t="shared" si="28"/>
        <v>1</v>
      </c>
      <c r="AD80" s="15">
        <v>0</v>
      </c>
      <c r="AE80" s="15">
        <v>0</v>
      </c>
      <c r="AF80" s="15">
        <v>1</v>
      </c>
      <c r="AG80" s="15">
        <v>0</v>
      </c>
      <c r="AH80" s="15">
        <v>0</v>
      </c>
      <c r="AI80" s="16">
        <v>0</v>
      </c>
      <c r="AJ80" s="14">
        <f t="shared" si="29"/>
        <v>0</v>
      </c>
      <c r="AK80" s="14">
        <f t="shared" si="30"/>
        <v>0</v>
      </c>
      <c r="AL80" s="15"/>
      <c r="AM80" s="16"/>
      <c r="AN80" s="17"/>
      <c r="AO80" s="14"/>
      <c r="AP80" s="17"/>
      <c r="AQ80" s="14"/>
      <c r="AR80" s="17"/>
      <c r="AS80" s="15"/>
      <c r="AT80" s="14"/>
      <c r="AU80" s="17"/>
      <c r="AV80" s="17">
        <f t="shared" si="31"/>
        <v>0</v>
      </c>
      <c r="AW80" s="16"/>
      <c r="AX80" s="17"/>
      <c r="AY80" s="16"/>
      <c r="AZ80" s="13">
        <f t="shared" si="32"/>
        <v>9.375</v>
      </c>
      <c r="BA80" s="14">
        <f t="shared" si="33"/>
        <v>9</v>
      </c>
      <c r="BB80" s="14">
        <f t="shared" si="34"/>
        <v>9</v>
      </c>
      <c r="BC80" s="17">
        <v>19</v>
      </c>
      <c r="BD80" s="14">
        <v>0</v>
      </c>
      <c r="BE80" s="16"/>
      <c r="BF80" s="15">
        <f t="shared" si="35"/>
        <v>0</v>
      </c>
      <c r="BG80" s="15"/>
      <c r="BH80" s="15"/>
      <c r="BI80" s="16">
        <v>0</v>
      </c>
      <c r="BJ80" s="13">
        <v>0.375</v>
      </c>
      <c r="BK80" s="16">
        <v>0</v>
      </c>
      <c r="BL80" s="13">
        <v>0</v>
      </c>
      <c r="BM80" s="14">
        <v>0</v>
      </c>
      <c r="BN80" s="14">
        <v>0.25</v>
      </c>
      <c r="BO80" s="14">
        <v>0.125</v>
      </c>
      <c r="BP80" s="13">
        <v>0</v>
      </c>
    </row>
    <row r="81" spans="1:68" ht="15">
      <c r="A81" s="12">
        <v>77</v>
      </c>
      <c r="B81" s="12" t="s">
        <v>352</v>
      </c>
      <c r="C81" s="12" t="s">
        <v>353</v>
      </c>
      <c r="D81" s="12" t="s">
        <v>384</v>
      </c>
      <c r="E81" s="12" t="s">
        <v>134</v>
      </c>
      <c r="F81" s="12" t="s">
        <v>135</v>
      </c>
      <c r="G81" s="12" t="s">
        <v>136</v>
      </c>
      <c r="H81" s="13">
        <f t="shared" si="24"/>
        <v>12.125</v>
      </c>
      <c r="I81" s="14">
        <f t="shared" si="25"/>
        <v>1</v>
      </c>
      <c r="J81" s="15">
        <f t="shared" si="26"/>
        <v>0</v>
      </c>
      <c r="K81" s="15"/>
      <c r="L81" s="15"/>
      <c r="M81" s="15"/>
      <c r="N81" s="15"/>
      <c r="O81" s="15"/>
      <c r="P81" s="15"/>
      <c r="Q81" s="15"/>
      <c r="R81" s="15"/>
      <c r="S81" s="15"/>
      <c r="T81" s="16">
        <f t="shared" si="27"/>
        <v>1</v>
      </c>
      <c r="U81" s="15">
        <v>0</v>
      </c>
      <c r="V81" s="15">
        <v>0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</v>
      </c>
      <c r="AC81" s="16">
        <f t="shared" si="28"/>
        <v>0</v>
      </c>
      <c r="AD81" s="15"/>
      <c r="AE81" s="15"/>
      <c r="AF81" s="15"/>
      <c r="AG81" s="15"/>
      <c r="AH81" s="15"/>
      <c r="AI81" s="16"/>
      <c r="AJ81" s="14">
        <f t="shared" si="29"/>
        <v>0</v>
      </c>
      <c r="AK81" s="14">
        <f t="shared" si="30"/>
        <v>0</v>
      </c>
      <c r="AL81" s="15"/>
      <c r="AM81" s="16"/>
      <c r="AN81" s="17"/>
      <c r="AO81" s="14"/>
      <c r="AP81" s="17"/>
      <c r="AQ81" s="14"/>
      <c r="AR81" s="17"/>
      <c r="AS81" s="15"/>
      <c r="AT81" s="14"/>
      <c r="AU81" s="17"/>
      <c r="AV81" s="17">
        <f t="shared" si="31"/>
        <v>0</v>
      </c>
      <c r="AW81" s="16"/>
      <c r="AX81" s="17"/>
      <c r="AY81" s="16"/>
      <c r="AZ81" s="13">
        <f t="shared" si="32"/>
        <v>11.125</v>
      </c>
      <c r="BA81" s="14">
        <f t="shared" si="33"/>
        <v>9</v>
      </c>
      <c r="BB81" s="14">
        <f t="shared" si="34"/>
        <v>9</v>
      </c>
      <c r="BC81" s="17">
        <v>24</v>
      </c>
      <c r="BD81" s="14">
        <v>0</v>
      </c>
      <c r="BE81" s="16"/>
      <c r="BF81" s="15">
        <f t="shared" si="35"/>
        <v>0</v>
      </c>
      <c r="BG81" s="15"/>
      <c r="BH81" s="15"/>
      <c r="BI81" s="16">
        <v>0</v>
      </c>
      <c r="BJ81" s="13">
        <v>2.125</v>
      </c>
      <c r="BK81" s="16">
        <v>0</v>
      </c>
      <c r="BL81" s="13">
        <v>0</v>
      </c>
      <c r="BM81" s="14">
        <v>1.875</v>
      </c>
      <c r="BN81" s="14">
        <v>0.25</v>
      </c>
      <c r="BO81" s="14">
        <v>0</v>
      </c>
      <c r="BP81" s="13">
        <v>0</v>
      </c>
    </row>
    <row r="82" spans="1:68" ht="15">
      <c r="A82" s="12">
        <v>78</v>
      </c>
      <c r="B82" s="12" t="s">
        <v>354</v>
      </c>
      <c r="C82" s="12" t="s">
        <v>355</v>
      </c>
      <c r="D82" s="12" t="s">
        <v>356</v>
      </c>
      <c r="E82" s="12" t="s">
        <v>134</v>
      </c>
      <c r="F82" s="12" t="s">
        <v>135</v>
      </c>
      <c r="G82" s="12" t="s">
        <v>136</v>
      </c>
      <c r="H82" s="13">
        <f t="shared" si="24"/>
        <v>33.8875</v>
      </c>
      <c r="I82" s="14">
        <f t="shared" si="25"/>
        <v>12.1</v>
      </c>
      <c r="J82" s="15">
        <f t="shared" si="26"/>
        <v>9</v>
      </c>
      <c r="K82" s="15">
        <v>0</v>
      </c>
      <c r="L82" s="15">
        <v>0</v>
      </c>
      <c r="M82" s="15">
        <v>4</v>
      </c>
      <c r="N82" s="15">
        <v>0</v>
      </c>
      <c r="O82" s="15">
        <v>2</v>
      </c>
      <c r="P82" s="15">
        <v>3</v>
      </c>
      <c r="Q82" s="15">
        <v>0</v>
      </c>
      <c r="R82" s="15">
        <v>0</v>
      </c>
      <c r="S82" s="15">
        <v>0</v>
      </c>
      <c r="T82" s="16">
        <f t="shared" si="27"/>
        <v>2.6</v>
      </c>
      <c r="U82" s="15">
        <v>0</v>
      </c>
      <c r="V82" s="15">
        <v>0</v>
      </c>
      <c r="W82" s="16">
        <v>1</v>
      </c>
      <c r="X82" s="16">
        <v>0.6</v>
      </c>
      <c r="Y82" s="15">
        <v>0</v>
      </c>
      <c r="Z82" s="16">
        <v>0</v>
      </c>
      <c r="AA82" s="15">
        <v>1</v>
      </c>
      <c r="AB82" s="16">
        <v>0</v>
      </c>
      <c r="AC82" s="16">
        <f t="shared" si="28"/>
        <v>0</v>
      </c>
      <c r="AD82" s="15"/>
      <c r="AE82" s="15"/>
      <c r="AF82" s="15"/>
      <c r="AG82" s="15"/>
      <c r="AH82" s="15"/>
      <c r="AI82" s="16"/>
      <c r="AJ82" s="14">
        <f t="shared" si="29"/>
        <v>0.5</v>
      </c>
      <c r="AK82" s="14">
        <f t="shared" si="30"/>
        <v>0.25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0.25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31"/>
        <v>0.25</v>
      </c>
      <c r="AW82" s="16">
        <v>0</v>
      </c>
      <c r="AX82" s="17">
        <v>0.25</v>
      </c>
      <c r="AY82" s="16">
        <v>0</v>
      </c>
      <c r="AZ82" s="13">
        <f t="shared" si="32"/>
        <v>21.7875</v>
      </c>
      <c r="BA82" s="14">
        <f t="shared" si="33"/>
        <v>12.6</v>
      </c>
      <c r="BB82" s="14">
        <f t="shared" si="34"/>
        <v>9</v>
      </c>
      <c r="BC82" s="17">
        <v>18</v>
      </c>
      <c r="BD82" s="14">
        <v>0</v>
      </c>
      <c r="BE82" s="16">
        <v>1.6</v>
      </c>
      <c r="BF82" s="15">
        <f t="shared" si="35"/>
        <v>2</v>
      </c>
      <c r="BG82" s="15">
        <v>2</v>
      </c>
      <c r="BH82" s="15">
        <v>0</v>
      </c>
      <c r="BI82" s="16">
        <v>0</v>
      </c>
      <c r="BJ82" s="13">
        <v>9.1875</v>
      </c>
      <c r="BK82" s="16">
        <v>0</v>
      </c>
      <c r="BL82" s="13">
        <v>0</v>
      </c>
      <c r="BM82" s="14">
        <v>3.625</v>
      </c>
      <c r="BN82" s="14">
        <v>2.375</v>
      </c>
      <c r="BO82" s="14">
        <v>3</v>
      </c>
      <c r="BP82" s="13">
        <v>0.1875</v>
      </c>
    </row>
    <row r="83" spans="1:68" ht="15">
      <c r="A83" s="12">
        <v>79</v>
      </c>
      <c r="B83" s="12" t="s">
        <v>357</v>
      </c>
      <c r="C83" s="12" t="s">
        <v>358</v>
      </c>
      <c r="D83" s="12" t="s">
        <v>359</v>
      </c>
      <c r="E83" s="12" t="s">
        <v>134</v>
      </c>
      <c r="F83" s="12" t="s">
        <v>135</v>
      </c>
      <c r="G83" s="12" t="s">
        <v>136</v>
      </c>
      <c r="H83" s="13">
        <f t="shared" si="24"/>
        <v>17</v>
      </c>
      <c r="I83" s="14">
        <f t="shared" si="25"/>
        <v>2</v>
      </c>
      <c r="J83" s="15">
        <f t="shared" si="26"/>
        <v>0</v>
      </c>
      <c r="K83" s="15"/>
      <c r="L83" s="15"/>
      <c r="M83" s="15"/>
      <c r="N83" s="15"/>
      <c r="O83" s="15"/>
      <c r="P83" s="15"/>
      <c r="Q83" s="15"/>
      <c r="R83" s="15"/>
      <c r="S83" s="15"/>
      <c r="T83" s="16">
        <f t="shared" si="27"/>
        <v>2</v>
      </c>
      <c r="U83" s="15">
        <v>1</v>
      </c>
      <c r="V83" s="15">
        <v>0</v>
      </c>
      <c r="W83" s="16">
        <v>1</v>
      </c>
      <c r="X83" s="16">
        <v>0</v>
      </c>
      <c r="Y83" s="15">
        <v>0</v>
      </c>
      <c r="Z83" s="16">
        <v>0</v>
      </c>
      <c r="AA83" s="15">
        <v>0</v>
      </c>
      <c r="AB83" s="16">
        <v>0</v>
      </c>
      <c r="AC83" s="16">
        <f t="shared" si="28"/>
        <v>0</v>
      </c>
      <c r="AD83" s="15"/>
      <c r="AE83" s="15"/>
      <c r="AF83" s="15"/>
      <c r="AG83" s="15"/>
      <c r="AH83" s="15"/>
      <c r="AI83" s="16"/>
      <c r="AJ83" s="14">
        <f t="shared" si="29"/>
        <v>0</v>
      </c>
      <c r="AK83" s="14">
        <f t="shared" si="30"/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 t="shared" si="31"/>
        <v>0</v>
      </c>
      <c r="AW83" s="16"/>
      <c r="AX83" s="17"/>
      <c r="AY83" s="16"/>
      <c r="AZ83" s="13">
        <f t="shared" si="32"/>
        <v>15</v>
      </c>
      <c r="BA83" s="14">
        <f t="shared" si="33"/>
        <v>9</v>
      </c>
      <c r="BB83" s="14">
        <f t="shared" si="34"/>
        <v>9</v>
      </c>
      <c r="BC83" s="17">
        <v>29.5</v>
      </c>
      <c r="BD83" s="14">
        <v>0</v>
      </c>
      <c r="BE83" s="16"/>
      <c r="BF83" s="15">
        <f t="shared" si="35"/>
        <v>0</v>
      </c>
      <c r="BG83" s="15"/>
      <c r="BH83" s="15"/>
      <c r="BI83" s="16">
        <v>0</v>
      </c>
      <c r="BJ83" s="13">
        <v>6</v>
      </c>
      <c r="BK83" s="16">
        <v>0</v>
      </c>
      <c r="BL83" s="13">
        <v>0</v>
      </c>
      <c r="BM83" s="14">
        <v>4.5</v>
      </c>
      <c r="BN83" s="14">
        <v>1.5</v>
      </c>
      <c r="BO83" s="14">
        <v>0</v>
      </c>
      <c r="BP83" s="13">
        <v>0</v>
      </c>
    </row>
    <row r="84" spans="1:68" ht="15">
      <c r="A84" s="12">
        <v>80</v>
      </c>
      <c r="B84" s="12" t="s">
        <v>360</v>
      </c>
      <c r="C84" s="12" t="s">
        <v>361</v>
      </c>
      <c r="D84" s="12" t="s">
        <v>362</v>
      </c>
      <c r="E84" s="12" t="s">
        <v>134</v>
      </c>
      <c r="F84" s="12" t="s">
        <v>135</v>
      </c>
      <c r="G84" s="12" t="s">
        <v>136</v>
      </c>
      <c r="H84" s="13">
        <f t="shared" si="24"/>
        <v>22.25</v>
      </c>
      <c r="I84" s="14">
        <f t="shared" si="25"/>
        <v>7</v>
      </c>
      <c r="J84" s="15">
        <f t="shared" si="26"/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f t="shared" si="27"/>
        <v>4</v>
      </c>
      <c r="U84" s="15">
        <v>0</v>
      </c>
      <c r="V84" s="15">
        <v>2</v>
      </c>
      <c r="W84" s="16">
        <v>1</v>
      </c>
      <c r="X84" s="16">
        <v>0</v>
      </c>
      <c r="Y84" s="15">
        <v>0</v>
      </c>
      <c r="Z84" s="16">
        <v>0</v>
      </c>
      <c r="AA84" s="15">
        <v>1</v>
      </c>
      <c r="AB84" s="16">
        <v>0</v>
      </c>
      <c r="AC84" s="16">
        <f t="shared" si="28"/>
        <v>3</v>
      </c>
      <c r="AD84" s="15">
        <v>3</v>
      </c>
      <c r="AE84" s="15">
        <v>0</v>
      </c>
      <c r="AF84" s="15">
        <v>0</v>
      </c>
      <c r="AG84" s="15">
        <v>0</v>
      </c>
      <c r="AH84" s="15">
        <v>0</v>
      </c>
      <c r="AI84" s="16">
        <v>0</v>
      </c>
      <c r="AJ84" s="14">
        <f t="shared" si="29"/>
        <v>0</v>
      </c>
      <c r="AK84" s="14">
        <f t="shared" si="30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31"/>
        <v>0</v>
      </c>
      <c r="AW84" s="16">
        <v>0</v>
      </c>
      <c r="AX84" s="17">
        <v>0</v>
      </c>
      <c r="AY84" s="16">
        <v>0</v>
      </c>
      <c r="AZ84" s="13">
        <f t="shared" si="32"/>
        <v>15.25</v>
      </c>
      <c r="BA84" s="14">
        <f t="shared" si="33"/>
        <v>13</v>
      </c>
      <c r="BB84" s="14">
        <f t="shared" si="34"/>
        <v>9</v>
      </c>
      <c r="BC84" s="17">
        <v>23.5</v>
      </c>
      <c r="BD84" s="14">
        <v>0</v>
      </c>
      <c r="BE84" s="16">
        <v>0</v>
      </c>
      <c r="BF84" s="15">
        <f t="shared" si="35"/>
        <v>4</v>
      </c>
      <c r="BG84" s="15">
        <v>1</v>
      </c>
      <c r="BH84" s="15">
        <v>3</v>
      </c>
      <c r="BI84" s="16">
        <v>0</v>
      </c>
      <c r="BJ84" s="13">
        <v>2.25</v>
      </c>
      <c r="BK84" s="16">
        <v>0</v>
      </c>
      <c r="BL84" s="13">
        <v>0</v>
      </c>
      <c r="BM84" s="14">
        <v>0</v>
      </c>
      <c r="BN84" s="14">
        <v>2.25</v>
      </c>
      <c r="BO84" s="14">
        <v>0</v>
      </c>
      <c r="BP84" s="13">
        <v>0</v>
      </c>
    </row>
    <row r="85" spans="1:68" ht="15">
      <c r="A85" s="12">
        <v>81</v>
      </c>
      <c r="B85" s="12" t="s">
        <v>363</v>
      </c>
      <c r="C85" s="12" t="s">
        <v>364</v>
      </c>
      <c r="D85" s="12" t="s">
        <v>365</v>
      </c>
      <c r="E85" s="12" t="s">
        <v>134</v>
      </c>
      <c r="F85" s="12" t="s">
        <v>135</v>
      </c>
      <c r="G85" s="12" t="s">
        <v>136</v>
      </c>
      <c r="H85" s="13">
        <f t="shared" si="24"/>
        <v>33.925</v>
      </c>
      <c r="I85" s="14">
        <f t="shared" si="25"/>
        <v>11.425</v>
      </c>
      <c r="J85" s="15">
        <f t="shared" si="26"/>
        <v>6</v>
      </c>
      <c r="K85" s="15">
        <v>0</v>
      </c>
      <c r="L85" s="15">
        <v>0</v>
      </c>
      <c r="M85" s="15">
        <v>4</v>
      </c>
      <c r="N85" s="15">
        <v>0</v>
      </c>
      <c r="O85" s="15">
        <v>2</v>
      </c>
      <c r="P85" s="15">
        <v>0</v>
      </c>
      <c r="Q85" s="15">
        <v>0</v>
      </c>
      <c r="R85" s="15">
        <v>0</v>
      </c>
      <c r="S85" s="15">
        <v>0</v>
      </c>
      <c r="T85" s="16">
        <f t="shared" si="27"/>
        <v>3</v>
      </c>
      <c r="U85" s="15">
        <v>0</v>
      </c>
      <c r="V85" s="15">
        <v>0</v>
      </c>
      <c r="W85" s="16">
        <v>1</v>
      </c>
      <c r="X85" s="16">
        <v>1</v>
      </c>
      <c r="Y85" s="15">
        <v>0</v>
      </c>
      <c r="Z85" s="16">
        <v>0</v>
      </c>
      <c r="AA85" s="15">
        <v>1</v>
      </c>
      <c r="AB85" s="16">
        <v>0</v>
      </c>
      <c r="AC85" s="16">
        <f t="shared" si="28"/>
        <v>2</v>
      </c>
      <c r="AD85" s="15">
        <v>0</v>
      </c>
      <c r="AE85" s="15">
        <v>2</v>
      </c>
      <c r="AF85" s="15">
        <v>0</v>
      </c>
      <c r="AG85" s="15">
        <v>0</v>
      </c>
      <c r="AH85" s="15">
        <v>0</v>
      </c>
      <c r="AI85" s="16">
        <v>0</v>
      </c>
      <c r="AJ85" s="14">
        <f t="shared" si="29"/>
        <v>0.425</v>
      </c>
      <c r="AK85" s="14">
        <f t="shared" si="30"/>
        <v>0.425</v>
      </c>
      <c r="AL85" s="15">
        <v>0</v>
      </c>
      <c r="AM85" s="16">
        <v>0</v>
      </c>
      <c r="AN85" s="17">
        <v>0</v>
      </c>
      <c r="AO85" s="14">
        <v>0</v>
      </c>
      <c r="AP85" s="17">
        <v>0.25</v>
      </c>
      <c r="AQ85" s="14">
        <v>0.125</v>
      </c>
      <c r="AR85" s="17">
        <v>0</v>
      </c>
      <c r="AS85" s="15">
        <v>0</v>
      </c>
      <c r="AT85" s="14">
        <v>0</v>
      </c>
      <c r="AU85" s="17">
        <v>0.05</v>
      </c>
      <c r="AV85" s="17">
        <f t="shared" si="31"/>
        <v>0</v>
      </c>
      <c r="AW85" s="16">
        <v>0</v>
      </c>
      <c r="AX85" s="17">
        <v>0</v>
      </c>
      <c r="AY85" s="16">
        <v>0</v>
      </c>
      <c r="AZ85" s="13">
        <f t="shared" si="32"/>
        <v>22.5</v>
      </c>
      <c r="BA85" s="14">
        <f t="shared" si="33"/>
        <v>13</v>
      </c>
      <c r="BB85" s="14">
        <f t="shared" si="34"/>
        <v>9</v>
      </c>
      <c r="BC85" s="17">
        <v>22.25</v>
      </c>
      <c r="BD85" s="14">
        <v>0</v>
      </c>
      <c r="BE85" s="16">
        <v>5</v>
      </c>
      <c r="BF85" s="15">
        <f t="shared" si="35"/>
        <v>0</v>
      </c>
      <c r="BG85" s="15">
        <v>0</v>
      </c>
      <c r="BH85" s="15">
        <v>0</v>
      </c>
      <c r="BI85" s="16">
        <v>0</v>
      </c>
      <c r="BJ85" s="13">
        <v>9.5</v>
      </c>
      <c r="BK85" s="16">
        <v>0</v>
      </c>
      <c r="BL85" s="13">
        <v>0</v>
      </c>
      <c r="BM85" s="14">
        <v>3</v>
      </c>
      <c r="BN85" s="14">
        <v>3</v>
      </c>
      <c r="BO85" s="14">
        <v>3</v>
      </c>
      <c r="BP85" s="13">
        <v>0.5</v>
      </c>
    </row>
    <row r="86" spans="1:68" ht="15">
      <c r="A86" s="12">
        <v>82</v>
      </c>
      <c r="B86" s="12" t="s">
        <v>366</v>
      </c>
      <c r="C86" s="12" t="s">
        <v>367</v>
      </c>
      <c r="D86" s="12" t="s">
        <v>368</v>
      </c>
      <c r="E86" s="12" t="s">
        <v>134</v>
      </c>
      <c r="F86" s="12" t="s">
        <v>135</v>
      </c>
      <c r="G86" s="12" t="s">
        <v>136</v>
      </c>
      <c r="H86" s="13">
        <f t="shared" si="24"/>
        <v>32.425</v>
      </c>
      <c r="I86" s="14">
        <f t="shared" si="25"/>
        <v>14</v>
      </c>
      <c r="J86" s="15">
        <f t="shared" si="26"/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27"/>
        <v>4</v>
      </c>
      <c r="U86" s="15">
        <v>0</v>
      </c>
      <c r="V86" s="15">
        <v>2</v>
      </c>
      <c r="W86" s="16">
        <v>1</v>
      </c>
      <c r="X86" s="16">
        <v>1</v>
      </c>
      <c r="Y86" s="15">
        <v>0</v>
      </c>
      <c r="Z86" s="16">
        <v>0</v>
      </c>
      <c r="AA86" s="15">
        <v>1</v>
      </c>
      <c r="AB86" s="16">
        <v>0</v>
      </c>
      <c r="AC86" s="16">
        <f t="shared" si="28"/>
        <v>1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6">
        <v>0</v>
      </c>
      <c r="AJ86" s="14">
        <f t="shared" si="29"/>
        <v>5</v>
      </c>
      <c r="AK86" s="14">
        <f t="shared" si="30"/>
        <v>3</v>
      </c>
      <c r="AL86" s="15">
        <v>0</v>
      </c>
      <c r="AM86" s="16">
        <v>3</v>
      </c>
      <c r="AN86" s="17">
        <v>0</v>
      </c>
      <c r="AO86" s="14">
        <v>0</v>
      </c>
      <c r="AP86" s="17">
        <v>0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31"/>
        <v>2</v>
      </c>
      <c r="AW86" s="16">
        <v>0</v>
      </c>
      <c r="AX86" s="17">
        <v>2</v>
      </c>
      <c r="AY86" s="16">
        <v>0</v>
      </c>
      <c r="AZ86" s="13">
        <f t="shared" si="32"/>
        <v>18.425</v>
      </c>
      <c r="BA86" s="14">
        <f t="shared" si="33"/>
        <v>10.3</v>
      </c>
      <c r="BB86" s="14">
        <f t="shared" si="34"/>
        <v>9</v>
      </c>
      <c r="BC86" s="17">
        <v>22</v>
      </c>
      <c r="BD86" s="14">
        <v>0</v>
      </c>
      <c r="BE86" s="16">
        <v>0.3</v>
      </c>
      <c r="BF86" s="15">
        <f t="shared" si="35"/>
        <v>1</v>
      </c>
      <c r="BG86" s="15">
        <v>0</v>
      </c>
      <c r="BH86" s="15">
        <v>1</v>
      </c>
      <c r="BI86" s="16">
        <v>0</v>
      </c>
      <c r="BJ86" s="13">
        <v>8.125</v>
      </c>
      <c r="BK86" s="16">
        <v>0</v>
      </c>
      <c r="BL86" s="13">
        <v>0</v>
      </c>
      <c r="BM86" s="14">
        <v>3.875</v>
      </c>
      <c r="BN86" s="14">
        <v>2.125</v>
      </c>
      <c r="BO86" s="14">
        <v>1.875</v>
      </c>
      <c r="BP86" s="13">
        <v>0.25</v>
      </c>
    </row>
  </sheetData>
  <sheetProtection/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dcterms:created xsi:type="dcterms:W3CDTF">2023-03-07T12:25:26Z</dcterms:created>
  <dcterms:modified xsi:type="dcterms:W3CDTF">2023-03-07T12:38:36Z</dcterms:modified>
  <cp:category/>
  <cp:version/>
  <cp:contentType/>
  <cp:contentStatus/>
</cp:coreProperties>
</file>